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7950" activeTab="2"/>
  </bookViews>
  <sheets>
    <sheet name="Mar 12 N°OP" sheetId="3" r:id="rId1"/>
    <sheet name="Mar 12 $OP " sheetId="1" r:id="rId2"/>
    <sheet name="Mar 12 US$OP" sheetId="2" r:id="rId3"/>
  </sheets>
  <definedNames>
    <definedName name="_xlnm.Print_Area" localSheetId="1">'Mar 12 $OP '!$B$2:$L$157</definedName>
    <definedName name="_xlnm.Print_Area" localSheetId="2">'Mar 12 US$OP'!$B$2:$L$156</definedName>
  </definedNames>
  <calcPr calcId="145621"/>
</workbook>
</file>

<file path=xl/calcChain.xml><?xml version="1.0" encoding="utf-8"?>
<calcChain xmlns="http://schemas.openxmlformats.org/spreadsheetml/2006/main">
  <c r="I73" i="3" l="1"/>
  <c r="H73" i="3"/>
  <c r="G73" i="3"/>
  <c r="F73" i="3"/>
  <c r="E73" i="3"/>
  <c r="K73" i="3" s="1"/>
  <c r="D73" i="3"/>
  <c r="J73" i="3" s="1"/>
  <c r="I72" i="3"/>
  <c r="H72" i="3"/>
  <c r="G72" i="3"/>
  <c r="F72" i="3"/>
  <c r="E72" i="3"/>
  <c r="K72" i="3" s="1"/>
  <c r="D72" i="3"/>
  <c r="J72" i="3" s="1"/>
  <c r="I71" i="3"/>
  <c r="H71" i="3"/>
  <c r="G71" i="3"/>
  <c r="F71" i="3"/>
  <c r="E71" i="3"/>
  <c r="K71" i="3" s="1"/>
  <c r="D71" i="3"/>
  <c r="J71" i="3" s="1"/>
  <c r="K70" i="3"/>
  <c r="J70" i="3"/>
  <c r="K69" i="3"/>
  <c r="J69" i="3"/>
  <c r="K68" i="3"/>
  <c r="J68" i="3"/>
  <c r="K67" i="3"/>
  <c r="J67" i="3"/>
  <c r="K66" i="3"/>
  <c r="J66" i="3"/>
  <c r="K65" i="3"/>
  <c r="J65" i="3"/>
  <c r="I56" i="3"/>
  <c r="H56" i="3"/>
  <c r="G56" i="3"/>
  <c r="F56" i="3"/>
  <c r="E56" i="3"/>
  <c r="D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K56" i="3" s="1"/>
  <c r="J44" i="3"/>
  <c r="J56" i="3" s="1"/>
  <c r="I43" i="3"/>
  <c r="H43" i="3"/>
  <c r="G43" i="3"/>
  <c r="F43" i="3"/>
  <c r="E43" i="3"/>
  <c r="D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K43" i="3" s="1"/>
  <c r="J31" i="3"/>
  <c r="J43" i="3" s="1"/>
  <c r="I30" i="3"/>
  <c r="H30" i="3"/>
  <c r="G30" i="3"/>
  <c r="F30" i="3"/>
  <c r="E30" i="3"/>
  <c r="D30" i="3"/>
  <c r="K29" i="3"/>
  <c r="J29" i="3"/>
  <c r="K28" i="3"/>
  <c r="J28" i="3"/>
  <c r="K27" i="3"/>
  <c r="J27" i="3"/>
  <c r="K26" i="3"/>
  <c r="J26" i="3"/>
</calcChain>
</file>

<file path=xl/comments1.xml><?xml version="1.0" encoding="utf-8"?>
<comments xmlns="http://schemas.openxmlformats.org/spreadsheetml/2006/main">
  <authors>
    <author>Superintendencia de Valores y Seguros</author>
  </authors>
  <commentList>
    <comment ref="J41" authorId="0">
      <text>
        <r>
          <rPr>
            <b/>
            <sz val="8"/>
            <color indexed="81"/>
            <rFont val="Tahoma"/>
            <family val="2"/>
          </rPr>
          <t>Superintendencia de Valores y Seguros:</t>
        </r>
        <r>
          <rPr>
            <sz val="8"/>
            <color indexed="81"/>
            <rFont val="Tahoma"/>
            <family val="2"/>
          </rPr>
          <t xml:space="preserve">
Va a existir una pequeña diferencia con la suma de los participantes dado el desfase de PH. Si se consideran todos los días de septeimbre hay 2 agentes que dejaron de serlo en CCLV (corpfm y chgbec)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Superintendencia de Valores y Seguros:</t>
        </r>
        <r>
          <rPr>
            <sz val="8"/>
            <color indexed="81"/>
            <rFont val="Tahoma"/>
            <family val="2"/>
          </rPr>
          <t xml:space="preserve">
Va a existir una pequeña diferencia con la suma de los participantes dado el desfase de PH. Si se consideran todos los días de septeimbre hay 2 agentes que dejaron de serlo en CCLV (corpfm y chgbec)</t>
        </r>
      </text>
    </comment>
  </commentList>
</comments>
</file>

<file path=xl/sharedStrings.xml><?xml version="1.0" encoding="utf-8"?>
<sst xmlns="http://schemas.openxmlformats.org/spreadsheetml/2006/main" count="545" uniqueCount="98">
  <si>
    <t>(2) No participa en el sistema de cámara de compensación</t>
  </si>
  <si>
    <t>(1) Participa como agente liquidador indirecto</t>
  </si>
  <si>
    <t>PM</t>
  </si>
  <si>
    <t>PH</t>
  </si>
  <si>
    <t>RV</t>
  </si>
  <si>
    <t>Cámara de Compensación</t>
  </si>
  <si>
    <t>Contraparte 
Central</t>
  </si>
  <si>
    <t>TOTAL</t>
  </si>
  <si>
    <t>Información de los Montos Aceptados por participante, se incluyen comrpas y ventas.</t>
  </si>
  <si>
    <t>Montos Liquidados por CCLV - Información mensual por participantes</t>
  </si>
  <si>
    <t>Mínimo</t>
  </si>
  <si>
    <t>Máximo</t>
  </si>
  <si>
    <t>Promedio</t>
  </si>
  <si>
    <t>Saldos Netos Liquidados</t>
  </si>
  <si>
    <t>Montos Aceptados</t>
  </si>
  <si>
    <t>Montos 
Aceptados</t>
  </si>
  <si>
    <t>Contraparte Central</t>
  </si>
  <si>
    <t/>
  </si>
  <si>
    <t>Montos
 Aceptados</t>
  </si>
  <si>
    <t>Año</t>
  </si>
  <si>
    <t>Mes</t>
  </si>
  <si>
    <t>Día</t>
  </si>
  <si>
    <t>Válores expresados en unidades de fomento considerando el valor de la UF al día respectivo</t>
  </si>
  <si>
    <t xml:space="preserve">Montos Liquidados por CCLV - Información Diaria </t>
  </si>
  <si>
    <r>
      <t>Saldos Netos Liquidados:</t>
    </r>
    <r>
      <rPr>
        <sz val="10"/>
        <rFont val="Calibri"/>
        <family val="2"/>
      </rPr>
      <t>corresponde a los saldos deudores netos liquidados, los que son determinados por la compensación multilateral.</t>
    </r>
  </si>
  <si>
    <r>
      <t xml:space="preserve">Montos Aceptados: </t>
    </r>
    <r>
      <rPr>
        <sz val="10"/>
        <rFont val="Calibri"/>
        <family val="2"/>
      </rPr>
      <t>corresponde a los montos de las operaciones aceptadas por el respectivo sistema.</t>
    </r>
    <r>
      <rPr>
        <b/>
        <sz val="10"/>
        <color indexed="10"/>
        <rFont val="Calibri"/>
        <family val="2"/>
      </rPr>
      <t xml:space="preserve"> Se considera tanto la parte compradora como vendedora de la operación.</t>
    </r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</si>
  <si>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</si>
  <si>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</si>
  <si>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</si>
  <si>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</si>
  <si>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</si>
  <si>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</si>
  <si>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</si>
  <si>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</si>
  <si>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</si>
  <si>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</si>
  <si>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</si>
  <si>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</si>
  <si>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Montos Liquidados por CCLV - Información Mensual</t>
  </si>
  <si>
    <t>INFORMACIÓN EN MILES DE UF</t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</si>
  <si>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</si>
  <si>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simultáneas, con condición de liquidación pagadero hoy.</t>
    </r>
  </si>
  <si>
    <t>Sistema que se encarga de la compensación y liquidación de instrumentos de renta fija, intermediación financiera y renta variable agrupados de la siguiente manera:</t>
  </si>
  <si>
    <t xml:space="preserve">Sistema de Cámara de Compensación: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</si>
  <si>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</si>
  <si>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Contraparte Central: </t>
  </si>
  <si>
    <t>Para lo anterior CCLV administra los sistemas de compensación y liquidación que se detallan a continuación, siendo estos los únicos sistemas en operación a la fecha.</t>
  </si>
  <si>
    <t xml:space="preserve">A contar de septiembre de 2010,  la sociedad CCLV, Contraparte Central reemplaza a la Bolsa de Comercio de Santiago en la labor de compensación y liquidación de las operaciones efectuadas en dicha bolsa y en la Bolsa Electrónica de Chile. </t>
  </si>
  <si>
    <t>Fuente: Estadísticas desarrolladas por la SVS en base a información proporcionada por CCLV</t>
  </si>
  <si>
    <t>MONTOS LIQUIDADOS EN SISTEMAS DE COMPENSACIÓN Y LIQUIDACIÓN</t>
  </si>
  <si>
    <t>Información de los Montos Aceptados por participante, se incluyen las compras y ventas.</t>
  </si>
  <si>
    <t>Válores expresados en dólares considerando el valor del dólar al día respectivo</t>
  </si>
  <si>
    <t>INFORMACIÓN EN MILES DE US$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</si>
  <si>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 con condición de liquidación pagadero hoy.</t>
    </r>
  </si>
  <si>
    <t xml:space="preserve">BANCOESTADO S.A. CORREDORES DE BOLSA    </t>
  </si>
  <si>
    <t xml:space="preserve">BBVA CORREDORES DE BOLSA LTDA.          </t>
  </si>
  <si>
    <t xml:space="preserve">SANTANDER S.A. CORREDORES DE BOLSA      </t>
  </si>
  <si>
    <t xml:space="preserve">BCI CORREDOR DE BOLSA S.A.              </t>
  </si>
  <si>
    <t>BICE INVERSIONES CORREDORES DE BOLSA S.A</t>
  </si>
  <si>
    <t xml:space="preserve">BANCHILE CORREDORES DE BOLSA S.A.       </t>
  </si>
  <si>
    <t xml:space="preserve">LARRAIN VIAL S.A. CORREDORA DE BOLSA    </t>
  </si>
  <si>
    <t xml:space="preserve">CORPBANCA CORREDORES DE BOLSA S.A.      </t>
  </si>
  <si>
    <t xml:space="preserve">SCOTIA CORREDORA DE BOLSA CHILE S.A.    </t>
  </si>
  <si>
    <t xml:space="preserve">CELFIN CAPITAL S.A. CORREDORES DE BOLSA </t>
  </si>
  <si>
    <t xml:space="preserve">EUROAMERICA CORREDORES DE BOLSA S.A.    </t>
  </si>
  <si>
    <t xml:space="preserve">I.M. TRUST S.A. CORREDORES DE BOLSA     </t>
  </si>
  <si>
    <t>VALORES SECURITY S.A.CORREDORES DE BOLSA</t>
  </si>
  <si>
    <t xml:space="preserve">DEUTSCHE SECURITIES C. DE BOLSA LTDA.   </t>
  </si>
  <si>
    <t xml:space="preserve">PENTA CORREDORES DE BOLSA S.A.          </t>
  </si>
  <si>
    <t xml:space="preserve">CONSORCIO CORREDORES DE BOLSA S.A.      </t>
  </si>
  <si>
    <t xml:space="preserve">CHG CORREDORES DE BOLSA S.A.            </t>
  </si>
  <si>
    <t xml:space="preserve">MUNITA, CRUZAT Y CLARO S.A. C. DE BOLSA </t>
  </si>
  <si>
    <t xml:space="preserve">NEGOCIOS Y VALORES S.A. C. DE BOLSA     </t>
  </si>
  <si>
    <t xml:space="preserve">MERRILL LYNCH CORREDORES DE BOLSA S.A.  </t>
  </si>
  <si>
    <t xml:space="preserve">CRUZ DEL SUR CORREDORA DE BOLSA S.A.    </t>
  </si>
  <si>
    <t xml:space="preserve">MBI CORREDORES DE BOLSA S.A.            </t>
  </si>
  <si>
    <t xml:space="preserve">TANNER CORREDORES DE BOLSA S.A.         </t>
  </si>
  <si>
    <t xml:space="preserve">FIT RESEARCH CORREDORES DE BOLSA S.A.   </t>
  </si>
  <si>
    <t xml:space="preserve">MOLINA Y SWETT S.A. CORREDORES DE BOLSA </t>
  </si>
  <si>
    <t xml:space="preserve">GBM CORREDORES DE BOLSA LIMITADA        </t>
  </si>
  <si>
    <t xml:space="preserve">UGARTE Y CIA. CORREDORES DE BOLSA S.A.  </t>
  </si>
  <si>
    <t xml:space="preserve">FINANZAS Y NEGOCIOS S.A.  C. DE BOLSA   </t>
  </si>
  <si>
    <t xml:space="preserve">K2 CORREDORES DE BOLSA S.A.             </t>
  </si>
  <si>
    <t xml:space="preserve">CB CORREDORES DE BOLSA S.A.             </t>
  </si>
  <si>
    <t xml:space="preserve">MONEDA CORREDORES DE BOLSA LTDA.        </t>
  </si>
  <si>
    <t xml:space="preserve">JAIME LARRAIN Y CIA. C. DE BOLSA LTDA.  </t>
  </si>
  <si>
    <t xml:space="preserve">CHILEMARKET S.A. CORREDORES DE BOLSA    </t>
  </si>
  <si>
    <t>VANTRUST CAPITAL CORREDORES DE BOLSA S.A</t>
  </si>
  <si>
    <t xml:space="preserve">VALENZUELA LAFOURCADE S.A. C. DE BOLSA  </t>
  </si>
  <si>
    <t xml:space="preserve">YRARRAZAVAL Y CIA. C. DE BOLSA LTDA.    </t>
  </si>
  <si>
    <t xml:space="preserve">ETCHEGARAY S.A. CORREDORES DE BOLSA     </t>
  </si>
  <si>
    <t xml:space="preserve">ITAU CHILE CORREDOR DE BOLSA LIMITADA   </t>
  </si>
  <si>
    <t>OPERACIONES ACEPTADAS EN SISTEMAS DE COMPENSACIÓN Y LIQUIDACIÓN</t>
  </si>
  <si>
    <t>MARZO 2012</t>
  </si>
  <si>
    <t>Operaciones Aceptadas por CCLV * - Información Mensual</t>
  </si>
  <si>
    <t>* Una punta</t>
  </si>
  <si>
    <t>Operaciones Ingresadas</t>
  </si>
  <si>
    <t>Operaciones Aceptadas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</si>
</sst>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mmm"/>
    <numFmt numFmtId="167" formatCode="mmmm\ yyyy"/>
    <numFmt numFmtId="168" formatCode="_-[$€-2]\ * #,##0.00_-;\-[$€-2]\ * #,##0.00_-;_-[$€-2]\ * &quot;-&quot;??_-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8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0"/>
      <name val="Courier New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b/>
      <sz val="14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6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27" fillId="25" borderId="0" applyNumberFormat="0" applyBorder="0" applyAlignment="0" applyProtection="0"/>
    <xf numFmtId="0" fontId="1" fillId="12" borderId="0" applyNumberFormat="0" applyBorder="0" applyAlignment="0" applyProtection="0"/>
    <xf numFmtId="0" fontId="27" fillId="26" borderId="0" applyNumberFormat="0" applyBorder="0" applyAlignment="0" applyProtection="0"/>
    <xf numFmtId="0" fontId="1" fillId="15" borderId="0" applyNumberFormat="0" applyBorder="0" applyAlignment="0" applyProtection="0"/>
    <xf numFmtId="0" fontId="27" fillId="27" borderId="0" applyNumberFormat="0" applyBorder="0" applyAlignment="0" applyProtection="0"/>
    <xf numFmtId="0" fontId="1" fillId="18" borderId="0" applyNumberFormat="0" applyBorder="0" applyAlignment="0" applyProtection="0"/>
    <xf numFmtId="0" fontId="27" fillId="28" borderId="0" applyNumberFormat="0" applyBorder="0" applyAlignment="0" applyProtection="0"/>
    <xf numFmtId="0" fontId="1" fillId="21" borderId="0" applyNumberFormat="0" applyBorder="0" applyAlignment="0" applyProtection="0"/>
    <xf numFmtId="0" fontId="27" fillId="29" borderId="0" applyNumberFormat="0" applyBorder="0" applyAlignment="0" applyProtection="0"/>
    <xf numFmtId="0" fontId="1" fillId="7" borderId="0" applyNumberFormat="0" applyBorder="0" applyAlignment="0" applyProtection="0"/>
    <xf numFmtId="0" fontId="27" fillId="30" borderId="0" applyNumberFormat="0" applyBorder="0" applyAlignment="0" applyProtection="0"/>
    <xf numFmtId="0" fontId="1" fillId="10" borderId="0" applyNumberFormat="0" applyBorder="0" applyAlignment="0" applyProtection="0"/>
    <xf numFmtId="0" fontId="27" fillId="31" borderId="0" applyNumberFormat="0" applyBorder="0" applyAlignment="0" applyProtection="0"/>
    <xf numFmtId="0" fontId="1" fillId="13" borderId="0" applyNumberFormat="0" applyBorder="0" applyAlignment="0" applyProtection="0"/>
    <xf numFmtId="0" fontId="27" fillId="32" borderId="0" applyNumberFormat="0" applyBorder="0" applyAlignment="0" applyProtection="0"/>
    <xf numFmtId="0" fontId="1" fillId="16" borderId="0" applyNumberFormat="0" applyBorder="0" applyAlignment="0" applyProtection="0"/>
    <xf numFmtId="0" fontId="27" fillId="27" borderId="0" applyNumberFormat="0" applyBorder="0" applyAlignment="0" applyProtection="0"/>
    <xf numFmtId="0" fontId="1" fillId="19" borderId="0" applyNumberFormat="0" applyBorder="0" applyAlignment="0" applyProtection="0"/>
    <xf numFmtId="0" fontId="27" fillId="30" borderId="0" applyNumberFormat="0" applyBorder="0" applyAlignment="0" applyProtection="0"/>
    <xf numFmtId="0" fontId="1" fillId="22" borderId="0" applyNumberFormat="0" applyBorder="0" applyAlignment="0" applyProtection="0"/>
    <xf numFmtId="0" fontId="27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8" fillId="3" borderId="0" applyNumberFormat="0" applyBorder="0" applyAlignment="0" applyProtection="0"/>
    <xf numFmtId="0" fontId="29" fillId="26" borderId="0" applyNumberFormat="0" applyBorder="0" applyAlignment="0" applyProtection="0"/>
    <xf numFmtId="0" fontId="30" fillId="38" borderId="66" applyNumberFormat="0" applyAlignment="0" applyProtection="0"/>
    <xf numFmtId="0" fontId="31" fillId="39" borderId="67" applyNumberFormat="0" applyAlignment="0" applyProtection="0"/>
    <xf numFmtId="0" fontId="32" fillId="0" borderId="68" applyNumberFormat="0" applyFill="0" applyAlignment="0" applyProtection="0"/>
    <xf numFmtId="0" fontId="33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8" fillId="40" borderId="0" applyNumberFormat="0" applyBorder="0" applyAlignment="0" applyProtection="0"/>
    <xf numFmtId="0" fontId="21" fillId="8" borderId="0" applyNumberFormat="0" applyBorder="0" applyAlignment="0" applyProtection="0"/>
    <xf numFmtId="0" fontId="28" fillId="41" borderId="0" applyNumberFormat="0" applyBorder="0" applyAlignment="0" applyProtection="0"/>
    <xf numFmtId="0" fontId="21" fillId="11" borderId="0" applyNumberFormat="0" applyBorder="0" applyAlignment="0" applyProtection="0"/>
    <xf numFmtId="0" fontId="28" fillId="42" borderId="0" applyNumberFormat="0" applyBorder="0" applyAlignment="0" applyProtection="0"/>
    <xf numFmtId="0" fontId="21" fillId="14" borderId="0" applyNumberFormat="0" applyBorder="0" applyAlignment="0" applyProtection="0"/>
    <xf numFmtId="0" fontId="28" fillId="35" borderId="0" applyNumberFormat="0" applyBorder="0" applyAlignment="0" applyProtection="0"/>
    <xf numFmtId="0" fontId="21" fillId="17" borderId="0" applyNumberFormat="0" applyBorder="0" applyAlignment="0" applyProtection="0"/>
    <xf numFmtId="0" fontId="28" fillId="36" borderId="0" applyNumberFormat="0" applyBorder="0" applyAlignment="0" applyProtection="0"/>
    <xf numFmtId="0" fontId="21" fillId="20" borderId="0" applyNumberFormat="0" applyBorder="0" applyAlignment="0" applyProtection="0"/>
    <xf numFmtId="0" fontId="28" fillId="43" borderId="0" applyNumberFormat="0" applyBorder="0" applyAlignment="0" applyProtection="0"/>
    <xf numFmtId="0" fontId="34" fillId="29" borderId="66" applyNumberFormat="0" applyAlignment="0" applyProtection="0"/>
    <xf numFmtId="168" fontId="1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/>
    <xf numFmtId="0" fontId="36" fillId="25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7" fillId="44" borderId="0" applyNumberFormat="0" applyBorder="0" applyAlignment="0" applyProtection="0"/>
    <xf numFmtId="0" fontId="1" fillId="0" borderId="0"/>
    <xf numFmtId="0" fontId="27" fillId="0" borderId="0"/>
    <xf numFmtId="0" fontId="2" fillId="0" borderId="0">
      <alignment wrapText="1"/>
    </xf>
    <xf numFmtId="0" fontId="27" fillId="45" borderId="69" applyNumberFormat="0" applyFont="0" applyAlignment="0" applyProtection="0"/>
    <xf numFmtId="9" fontId="2" fillId="0" borderId="0" applyFont="0" applyFill="0" applyBorder="0" applyAlignment="0" applyProtection="0"/>
    <xf numFmtId="0" fontId="38" fillId="38" borderId="70" applyNumberFormat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61" applyNumberFormat="0" applyFill="0" applyAlignment="0" applyProtection="0"/>
    <xf numFmtId="0" fontId="41" fillId="0" borderId="71" applyNumberFormat="0" applyFill="0" applyAlignment="0" applyProtection="0"/>
    <xf numFmtId="0" fontId="16" fillId="0" borderId="62" applyNumberFormat="0" applyFill="0" applyAlignment="0" applyProtection="0"/>
    <xf numFmtId="0" fontId="42" fillId="0" borderId="72" applyNumberFormat="0" applyFill="0" applyAlignment="0" applyProtection="0"/>
    <xf numFmtId="0" fontId="17" fillId="0" borderId="63" applyNumberFormat="0" applyFill="0" applyAlignment="0" applyProtection="0"/>
    <xf numFmtId="0" fontId="33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74" applyNumberFormat="0" applyFill="0" applyAlignment="0" applyProtection="0"/>
  </cellStyleXfs>
  <cellXfs count="382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165" fontId="3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14" fontId="4" fillId="0" borderId="0" xfId="0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/>
    <xf numFmtId="165" fontId="3" fillId="0" borderId="1" xfId="1" applyNumberFormat="1" applyFont="1" applyFill="1" applyBorder="1" applyAlignment="1">
      <alignment horizontal="left" wrapText="1"/>
    </xf>
    <xf numFmtId="165" fontId="3" fillId="0" borderId="2" xfId="1" applyNumberFormat="1" applyFont="1" applyFill="1" applyBorder="1" applyAlignment="1">
      <alignment horizontal="left" wrapText="1"/>
    </xf>
    <xf numFmtId="165" fontId="3" fillId="0" borderId="3" xfId="1" applyNumberFormat="1" applyFont="1" applyFill="1" applyBorder="1" applyAlignment="1">
      <alignment horizontal="left" wrapText="1"/>
    </xf>
    <xf numFmtId="0" fontId="3" fillId="0" borderId="4" xfId="0" applyFont="1" applyBorder="1"/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/>
    <xf numFmtId="0" fontId="3" fillId="0" borderId="2" xfId="0" applyFont="1" applyBorder="1"/>
    <xf numFmtId="0" fontId="3" fillId="0" borderId="0" xfId="0" applyFont="1" applyAlignment="1"/>
    <xf numFmtId="165" fontId="3" fillId="0" borderId="7" xfId="1" applyNumberFormat="1" applyFont="1" applyFill="1" applyBorder="1" applyAlignment="1">
      <alignment horizontal="left" wrapText="1"/>
    </xf>
    <xf numFmtId="165" fontId="3" fillId="0" borderId="8" xfId="1" applyNumberFormat="1" applyFont="1" applyFill="1" applyBorder="1" applyAlignment="1">
      <alignment horizontal="left" wrapText="1"/>
    </xf>
    <xf numFmtId="165" fontId="3" fillId="0" borderId="9" xfId="1" applyNumberFormat="1" applyFont="1" applyFill="1" applyBorder="1" applyAlignment="1">
      <alignment horizontal="left" wrapText="1"/>
    </xf>
    <xf numFmtId="0" fontId="3" fillId="0" borderId="10" xfId="0" applyFont="1" applyBorder="1"/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/>
    <xf numFmtId="0" fontId="3" fillId="0" borderId="8" xfId="0" applyFont="1" applyBorder="1"/>
    <xf numFmtId="0" fontId="3" fillId="0" borderId="0" xfId="0" applyNumberFormat="1" applyFont="1" applyFill="1" applyBorder="1"/>
    <xf numFmtId="165" fontId="3" fillId="0" borderId="9" xfId="0" applyNumberFormat="1" applyFont="1" applyFill="1" applyBorder="1" applyAlignment="1">
      <alignment horizontal="left" wrapText="1"/>
    </xf>
    <xf numFmtId="165" fontId="3" fillId="0" borderId="13" xfId="1" applyNumberFormat="1" applyFont="1" applyFill="1" applyBorder="1" applyAlignment="1">
      <alignment horizontal="left" wrapText="1"/>
    </xf>
    <xf numFmtId="165" fontId="3" fillId="0" borderId="14" xfId="1" applyNumberFormat="1" applyFont="1" applyFill="1" applyBorder="1" applyAlignment="1">
      <alignment horizontal="left" wrapText="1"/>
    </xf>
    <xf numFmtId="165" fontId="3" fillId="0" borderId="15" xfId="1" applyNumberFormat="1" applyFont="1" applyFill="1" applyBorder="1" applyAlignment="1">
      <alignment horizontal="left" wrapText="1"/>
    </xf>
    <xf numFmtId="0" fontId="3" fillId="0" borderId="16" xfId="0" applyFont="1" applyBorder="1"/>
    <xf numFmtId="0" fontId="3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/>
    <xf numFmtId="0" fontId="3" fillId="0" borderId="14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0" xfId="0" applyFont="1" applyFill="1"/>
    <xf numFmtId="0" fontId="3" fillId="0" borderId="24" xfId="0" applyFont="1" applyBorder="1"/>
    <xf numFmtId="0" fontId="3" fillId="0" borderId="11" xfId="0" applyFont="1" applyBorder="1"/>
    <xf numFmtId="0" fontId="5" fillId="0" borderId="12" xfId="0" applyFont="1" applyFill="1" applyBorder="1"/>
    <xf numFmtId="165" fontId="3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25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center"/>
    </xf>
    <xf numFmtId="165" fontId="3" fillId="0" borderId="14" xfId="1" applyNumberFormat="1" applyFont="1" applyFill="1" applyBorder="1" applyAlignment="1">
      <alignment horizontal="center"/>
    </xf>
    <xf numFmtId="165" fontId="3" fillId="0" borderId="26" xfId="1" applyNumberFormat="1" applyFont="1" applyFill="1" applyBorder="1" applyAlignment="1">
      <alignment horizontal="center"/>
    </xf>
    <xf numFmtId="165" fontId="3" fillId="0" borderId="27" xfId="1" applyNumberFormat="1" applyFont="1" applyFill="1" applyBorder="1" applyAlignment="1">
      <alignment horizontal="center"/>
    </xf>
    <xf numFmtId="165" fontId="3" fillId="0" borderId="28" xfId="1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5" fontId="3" fillId="0" borderId="39" xfId="1" applyNumberFormat="1" applyFont="1" applyFill="1" applyBorder="1"/>
    <xf numFmtId="0" fontId="3" fillId="0" borderId="1" xfId="0" applyFont="1" applyFill="1" applyBorder="1"/>
    <xf numFmtId="0" fontId="8" fillId="0" borderId="39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165" fontId="3" fillId="0" borderId="7" xfId="1" applyNumberFormat="1" applyFont="1" applyFill="1" applyBorder="1"/>
    <xf numFmtId="165" fontId="3" fillId="0" borderId="8" xfId="1" applyNumberFormat="1" applyFont="1" applyFill="1" applyBorder="1"/>
    <xf numFmtId="165" fontId="3" fillId="0" borderId="40" xfId="1" applyNumberFormat="1" applyFont="1" applyFill="1" applyBorder="1"/>
    <xf numFmtId="0" fontId="3" fillId="0" borderId="7" xfId="0" applyFont="1" applyFill="1" applyBorder="1"/>
    <xf numFmtId="0" fontId="8" fillId="0" borderId="40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165" fontId="3" fillId="0" borderId="0" xfId="1" applyNumberFormat="1" applyFont="1"/>
    <xf numFmtId="165" fontId="3" fillId="0" borderId="0" xfId="1" applyNumberFormat="1" applyFont="1" applyFill="1"/>
    <xf numFmtId="14" fontId="4" fillId="0" borderId="0" xfId="0" applyNumberFormat="1" applyFont="1" applyFill="1"/>
    <xf numFmtId="165" fontId="3" fillId="0" borderId="13" xfId="1" applyNumberFormat="1" applyFont="1" applyFill="1" applyBorder="1"/>
    <xf numFmtId="165" fontId="3" fillId="0" borderId="14" xfId="1" applyNumberFormat="1" applyFont="1" applyFill="1" applyBorder="1"/>
    <xf numFmtId="165" fontId="3" fillId="0" borderId="41" xfId="1" applyNumberFormat="1" applyFont="1" applyFill="1" applyBorder="1"/>
    <xf numFmtId="0" fontId="3" fillId="0" borderId="13" xfId="0" applyFont="1" applyFill="1" applyBorder="1"/>
    <xf numFmtId="0" fontId="8" fillId="0" borderId="41" xfId="0" applyFont="1" applyFill="1" applyBorder="1" applyAlignment="1">
      <alignment horizontal="right" wrapText="1"/>
    </xf>
    <xf numFmtId="0" fontId="8" fillId="0" borderId="14" xfId="0" applyFont="1" applyFill="1" applyBorder="1" applyAlignment="1">
      <alignment horizontal="right" wrapText="1"/>
    </xf>
    <xf numFmtId="0" fontId="5" fillId="0" borderId="35" xfId="0" applyFont="1" applyFill="1" applyBorder="1" applyAlignment="1">
      <alignment horizontal="center" wrapText="1"/>
    </xf>
    <xf numFmtId="0" fontId="5" fillId="0" borderId="31" xfId="0" applyFont="1" applyFill="1" applyBorder="1"/>
    <xf numFmtId="0" fontId="5" fillId="0" borderId="35" xfId="0" applyFont="1" applyFill="1" applyBorder="1"/>
    <xf numFmtId="0" fontId="5" fillId="0" borderId="32" xfId="0" applyFont="1" applyFill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/>
    <xf numFmtId="0" fontId="3" fillId="0" borderId="24" xfId="0" applyFont="1" applyFill="1" applyBorder="1"/>
    <xf numFmtId="0" fontId="3" fillId="0" borderId="11" xfId="0" applyFont="1" applyFill="1" applyBorder="1"/>
    <xf numFmtId="165" fontId="3" fillId="0" borderId="6" xfId="1" applyNumberFormat="1" applyFont="1" applyFill="1" applyBorder="1" applyAlignment="1">
      <alignment horizontal="center"/>
    </xf>
    <xf numFmtId="0" fontId="5" fillId="0" borderId="1" xfId="0" applyFont="1" applyBorder="1" applyAlignment="1"/>
    <xf numFmtId="165" fontId="3" fillId="0" borderId="12" xfId="1" applyNumberFormat="1" applyFont="1" applyFill="1" applyBorder="1" applyAlignment="1">
      <alignment horizontal="center"/>
    </xf>
    <xf numFmtId="0" fontId="5" fillId="0" borderId="7" xfId="0" applyFont="1" applyBorder="1" applyAlignment="1"/>
    <xf numFmtId="165" fontId="3" fillId="0" borderId="18" xfId="1" applyNumberFormat="1" applyFont="1" applyFill="1" applyBorder="1" applyAlignment="1">
      <alignment horizontal="center"/>
    </xf>
    <xf numFmtId="0" fontId="5" fillId="0" borderId="13" xfId="0" applyFont="1" applyBorder="1" applyAlignment="1"/>
    <xf numFmtId="3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3" fontId="5" fillId="0" borderId="46" xfId="0" applyNumberFormat="1" applyFont="1" applyBorder="1" applyAlignment="1">
      <alignment horizontal="center" wrapText="1"/>
    </xf>
    <xf numFmtId="3" fontId="5" fillId="0" borderId="32" xfId="0" applyNumberFormat="1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center" wrapText="1"/>
    </xf>
    <xf numFmtId="3" fontId="3" fillId="0" borderId="47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3" fontId="3" fillId="0" borderId="49" xfId="1" applyNumberFormat="1" applyFont="1" applyBorder="1" applyAlignment="1">
      <alignment horizontal="center" wrapText="1"/>
    </xf>
    <xf numFmtId="3" fontId="3" fillId="0" borderId="29" xfId="1" applyNumberFormat="1" applyFont="1" applyBorder="1" applyAlignment="1">
      <alignment horizontal="center" wrapText="1"/>
    </xf>
    <xf numFmtId="3" fontId="3" fillId="0" borderId="30" xfId="1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3" fontId="3" fillId="0" borderId="7" xfId="0" applyNumberFormat="1" applyFont="1" applyBorder="1" applyAlignment="1">
      <alignment horizontal="center" wrapText="1"/>
    </xf>
    <xf numFmtId="3" fontId="3" fillId="0" borderId="24" xfId="0" applyNumberFormat="1" applyFont="1" applyBorder="1" applyAlignment="1">
      <alignment horizontal="center" wrapText="1"/>
    </xf>
    <xf numFmtId="3" fontId="3" fillId="0" borderId="40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26" xfId="0" applyNumberFormat="1" applyFont="1" applyBorder="1" applyAlignment="1">
      <alignment horizontal="center" wrapText="1"/>
    </xf>
    <xf numFmtId="3" fontId="3" fillId="0" borderId="41" xfId="0" applyNumberFormat="1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5" fillId="0" borderId="50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Fill="1"/>
    <xf numFmtId="0" fontId="3" fillId="0" borderId="22" xfId="0" applyFont="1" applyFill="1" applyBorder="1"/>
    <xf numFmtId="0" fontId="3" fillId="0" borderId="38" xfId="0" applyFont="1" applyFill="1" applyBorder="1"/>
    <xf numFmtId="0" fontId="3" fillId="0" borderId="23" xfId="0" applyFont="1" applyFill="1" applyBorder="1"/>
    <xf numFmtId="49" fontId="5" fillId="0" borderId="0" xfId="0" applyNumberFormat="1" applyFont="1"/>
    <xf numFmtId="0" fontId="5" fillId="0" borderId="0" xfId="0" applyFont="1"/>
    <xf numFmtId="0" fontId="3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54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3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57" xfId="0" applyFont="1" applyBorder="1" applyAlignment="1"/>
    <xf numFmtId="0" fontId="3" fillId="0" borderId="49" xfId="0" applyFont="1" applyBorder="1" applyAlignment="1"/>
    <xf numFmtId="0" fontId="3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0" fontId="5" fillId="0" borderId="47" xfId="0" applyFont="1" applyFill="1" applyBorder="1" applyAlignment="1">
      <alignment horizontal="center" wrapText="1"/>
    </xf>
    <xf numFmtId="165" fontId="3" fillId="0" borderId="27" xfId="1" applyNumberFormat="1" applyFont="1" applyFill="1" applyBorder="1"/>
    <xf numFmtId="165" fontId="3" fillId="0" borderId="28" xfId="1" applyNumberFormat="1" applyFont="1" applyFill="1" applyBorder="1"/>
    <xf numFmtId="165" fontId="3" fillId="0" borderId="60" xfId="1" applyNumberFormat="1" applyFont="1" applyFill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3" fontId="3" fillId="0" borderId="25" xfId="0" applyNumberFormat="1" applyFont="1" applyBorder="1" applyAlignment="1">
      <alignment horizontal="center" wrapText="1"/>
    </xf>
    <xf numFmtId="3" fontId="3" fillId="0" borderId="3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5" fillId="0" borderId="50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5" fillId="0" borderId="51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wrapText="1"/>
    </xf>
    <xf numFmtId="0" fontId="5" fillId="0" borderId="5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1" fillId="23" borderId="0" xfId="5" applyFill="1"/>
    <xf numFmtId="0" fontId="3" fillId="23" borderId="0" xfId="6" applyFont="1" applyFill="1"/>
    <xf numFmtId="0" fontId="3" fillId="23" borderId="0" xfId="6" applyFont="1" applyFill="1" applyBorder="1" applyAlignment="1">
      <alignment wrapText="1"/>
    </xf>
    <xf numFmtId="0" fontId="5" fillId="23" borderId="0" xfId="6" applyFont="1" applyFill="1" applyBorder="1" applyAlignment="1">
      <alignment horizontal="left" vertical="top"/>
    </xf>
    <xf numFmtId="0" fontId="3" fillId="23" borderId="0" xfId="6" applyFont="1" applyFill="1" applyBorder="1" applyAlignment="1">
      <alignment horizontal="left" vertical="top"/>
    </xf>
    <xf numFmtId="0" fontId="3" fillId="23" borderId="0" xfId="6" applyFont="1" applyFill="1" applyBorder="1" applyAlignment="1">
      <alignment horizontal="center" vertical="top"/>
    </xf>
    <xf numFmtId="0" fontId="5" fillId="23" borderId="56" xfId="6" applyFont="1" applyFill="1" applyBorder="1" applyAlignment="1">
      <alignment horizontal="left" vertical="top"/>
    </xf>
    <xf numFmtId="0" fontId="3" fillId="23" borderId="55" xfId="6" applyFont="1" applyFill="1" applyBorder="1" applyAlignment="1">
      <alignment horizontal="center" vertical="top"/>
    </xf>
    <xf numFmtId="0" fontId="5" fillId="23" borderId="55" xfId="6" applyFont="1" applyFill="1" applyBorder="1" applyAlignment="1">
      <alignment horizontal="left" vertical="top"/>
    </xf>
    <xf numFmtId="0" fontId="3" fillId="23" borderId="55" xfId="6" applyFont="1" applyFill="1" applyBorder="1" applyAlignment="1">
      <alignment horizontal="left" vertical="top"/>
    </xf>
    <xf numFmtId="0" fontId="3" fillId="23" borderId="54" xfId="6" applyFont="1" applyFill="1" applyBorder="1" applyAlignment="1">
      <alignment horizontal="left" vertical="top"/>
    </xf>
    <xf numFmtId="0" fontId="24" fillId="23" borderId="0" xfId="6" applyFont="1" applyFill="1"/>
    <xf numFmtId="0" fontId="2" fillId="23" borderId="0" xfId="6" applyFill="1"/>
    <xf numFmtId="49" fontId="24" fillId="23" borderId="0" xfId="6" applyNumberFormat="1" applyFont="1" applyFill="1"/>
    <xf numFmtId="0" fontId="25" fillId="23" borderId="0" xfId="6" applyFont="1" applyFill="1"/>
    <xf numFmtId="0" fontId="24" fillId="23" borderId="32" xfId="6" applyFont="1" applyFill="1" applyBorder="1" applyAlignment="1">
      <alignment horizontal="center"/>
    </xf>
    <xf numFmtId="0" fontId="24" fillId="23" borderId="31" xfId="6" applyFont="1" applyFill="1" applyBorder="1" applyAlignment="1">
      <alignment horizontal="center"/>
    </xf>
    <xf numFmtId="0" fontId="24" fillId="23" borderId="43" xfId="6" applyFont="1" applyFill="1" applyBorder="1" applyAlignment="1">
      <alignment horizontal="center" wrapText="1"/>
    </xf>
    <xf numFmtId="0" fontId="24" fillId="23" borderId="50" xfId="6" applyFont="1" applyFill="1" applyBorder="1" applyAlignment="1">
      <alignment horizontal="center" wrapText="1"/>
    </xf>
    <xf numFmtId="0" fontId="24" fillId="23" borderId="53" xfId="6" applyFont="1" applyFill="1" applyBorder="1" applyAlignment="1">
      <alignment horizontal="center" wrapText="1"/>
    </xf>
    <xf numFmtId="0" fontId="24" fillId="23" borderId="52" xfId="6" applyFont="1" applyFill="1" applyBorder="1" applyAlignment="1">
      <alignment horizontal="center" wrapText="1"/>
    </xf>
    <xf numFmtId="0" fontId="24" fillId="23" borderId="51" xfId="6" applyFont="1" applyFill="1" applyBorder="1" applyAlignment="1">
      <alignment horizontal="center" wrapText="1"/>
    </xf>
    <xf numFmtId="0" fontId="24" fillId="23" borderId="44" xfId="6" applyFont="1" applyFill="1" applyBorder="1" applyAlignment="1">
      <alignment horizontal="center" wrapText="1"/>
    </xf>
    <xf numFmtId="0" fontId="24" fillId="23" borderId="65" xfId="6" applyFont="1" applyFill="1" applyBorder="1" applyAlignment="1">
      <alignment horizontal="center" wrapText="1"/>
    </xf>
    <xf numFmtId="0" fontId="25" fillId="23" borderId="7" xfId="6" applyFont="1" applyFill="1" applyBorder="1"/>
    <xf numFmtId="3" fontId="25" fillId="23" borderId="8" xfId="7" applyNumberFormat="1" applyFont="1" applyFill="1" applyBorder="1" applyAlignment="1">
      <alignment horizontal="center" wrapText="1"/>
    </xf>
    <xf numFmtId="3" fontId="25" fillId="23" borderId="7" xfId="7" applyNumberFormat="1" applyFont="1" applyFill="1" applyBorder="1" applyAlignment="1">
      <alignment horizontal="center" wrapText="1"/>
    </xf>
    <xf numFmtId="3" fontId="25" fillId="23" borderId="24" xfId="7" applyNumberFormat="1" applyFont="1" applyFill="1" applyBorder="1" applyAlignment="1">
      <alignment horizontal="center" wrapText="1"/>
    </xf>
    <xf numFmtId="3" fontId="25" fillId="23" borderId="40" xfId="7" applyNumberFormat="1" applyFont="1" applyFill="1" applyBorder="1" applyAlignment="1">
      <alignment horizontal="center" wrapText="1"/>
    </xf>
    <xf numFmtId="3" fontId="25" fillId="23" borderId="12" xfId="7" applyNumberFormat="1" applyFont="1" applyFill="1" applyBorder="1" applyAlignment="1">
      <alignment horizontal="center" wrapText="1"/>
    </xf>
    <xf numFmtId="3" fontId="25" fillId="23" borderId="14" xfId="6" applyNumberFormat="1" applyFont="1" applyFill="1" applyBorder="1" applyAlignment="1">
      <alignment horizontal="center" wrapText="1"/>
    </xf>
    <xf numFmtId="3" fontId="25" fillId="23" borderId="13" xfId="6" applyNumberFormat="1" applyFont="1" applyFill="1" applyBorder="1" applyAlignment="1">
      <alignment horizontal="center" wrapText="1"/>
    </xf>
    <xf numFmtId="3" fontId="25" fillId="23" borderId="8" xfId="6" applyNumberFormat="1" applyFont="1" applyFill="1" applyBorder="1" applyAlignment="1">
      <alignment horizontal="center" wrapText="1"/>
    </xf>
    <xf numFmtId="3" fontId="25" fillId="23" borderId="7" xfId="6" applyNumberFormat="1" applyFont="1" applyFill="1" applyBorder="1" applyAlignment="1">
      <alignment horizontal="center" wrapText="1"/>
    </xf>
    <xf numFmtId="0" fontId="25" fillId="23" borderId="1" xfId="6" applyFont="1" applyFill="1" applyBorder="1"/>
    <xf numFmtId="3" fontId="25" fillId="23" borderId="30" xfId="7" applyNumberFormat="1" applyFont="1" applyFill="1" applyBorder="1" applyAlignment="1">
      <alignment horizontal="center" wrapText="1"/>
    </xf>
    <xf numFmtId="3" fontId="25" fillId="23" borderId="29" xfId="7" applyNumberFormat="1" applyFont="1" applyFill="1" applyBorder="1" applyAlignment="1">
      <alignment horizontal="center" wrapText="1"/>
    </xf>
    <xf numFmtId="3" fontId="25" fillId="23" borderId="49" xfId="7" applyNumberFormat="1" applyFont="1" applyFill="1" applyBorder="1" applyAlignment="1">
      <alignment horizontal="center" wrapText="1"/>
    </xf>
    <xf numFmtId="3" fontId="25" fillId="23" borderId="48" xfId="7" applyNumberFormat="1" applyFont="1" applyFill="1" applyBorder="1" applyAlignment="1">
      <alignment horizontal="center" wrapText="1"/>
    </xf>
    <xf numFmtId="3" fontId="25" fillId="23" borderId="47" xfId="7" applyNumberFormat="1" applyFont="1" applyFill="1" applyBorder="1" applyAlignment="1">
      <alignment horizontal="center" wrapText="1"/>
    </xf>
    <xf numFmtId="3" fontId="25" fillId="23" borderId="2" xfId="6" applyNumberFormat="1" applyFont="1" applyFill="1" applyBorder="1" applyAlignment="1">
      <alignment horizontal="center" wrapText="1"/>
    </xf>
    <xf numFmtId="3" fontId="25" fillId="23" borderId="1" xfId="6" applyNumberFormat="1" applyFont="1" applyFill="1" applyBorder="1" applyAlignment="1">
      <alignment horizontal="center" wrapText="1"/>
    </xf>
    <xf numFmtId="3" fontId="24" fillId="23" borderId="32" xfId="6" applyNumberFormat="1" applyFont="1" applyFill="1" applyBorder="1" applyAlignment="1">
      <alignment horizontal="center" wrapText="1"/>
    </xf>
    <xf numFmtId="3" fontId="24" fillId="23" borderId="42" xfId="6" applyNumberFormat="1" applyFont="1" applyFill="1" applyBorder="1" applyAlignment="1">
      <alignment horizontal="center" wrapText="1"/>
    </xf>
    <xf numFmtId="3" fontId="24" fillId="23" borderId="35" xfId="6" applyNumberFormat="1" applyFont="1" applyFill="1" applyBorder="1" applyAlignment="1">
      <alignment horizontal="center" wrapText="1"/>
    </xf>
    <xf numFmtId="3" fontId="24" fillId="23" borderId="31" xfId="6" applyNumberFormat="1" applyFont="1" applyFill="1" applyBorder="1" applyAlignment="1">
      <alignment horizontal="center" wrapText="1"/>
    </xf>
    <xf numFmtId="3" fontId="24" fillId="23" borderId="53" xfId="6" applyNumberFormat="1" applyFont="1" applyFill="1" applyBorder="1" applyAlignment="1">
      <alignment horizontal="center" wrapText="1"/>
    </xf>
    <xf numFmtId="3" fontId="24" fillId="23" borderId="50" xfId="6" applyNumberFormat="1" applyFont="1" applyFill="1" applyBorder="1" applyAlignment="1">
      <alignment horizontal="center" wrapText="1"/>
    </xf>
    <xf numFmtId="0" fontId="25" fillId="23" borderId="18" xfId="6" applyFont="1" applyFill="1" applyBorder="1" applyAlignment="1">
      <alignment horizontal="left" wrapText="1"/>
    </xf>
    <xf numFmtId="3" fontId="25" fillId="23" borderId="28" xfId="6" applyNumberFormat="1" applyFont="1" applyFill="1" applyBorder="1" applyAlignment="1">
      <alignment horizontal="center" wrapText="1"/>
    </xf>
    <xf numFmtId="3" fontId="25" fillId="23" borderId="27" xfId="6" applyNumberFormat="1" applyFont="1" applyFill="1" applyBorder="1" applyAlignment="1">
      <alignment horizontal="center" wrapText="1"/>
    </xf>
    <xf numFmtId="3" fontId="25" fillId="23" borderId="60" xfId="6" applyNumberFormat="1" applyFont="1" applyFill="1" applyBorder="1" applyAlignment="1">
      <alignment horizontal="center" wrapText="1"/>
    </xf>
    <xf numFmtId="0" fontId="25" fillId="23" borderId="12" xfId="6" applyFont="1" applyFill="1" applyBorder="1" applyAlignment="1">
      <alignment horizontal="left" wrapText="1"/>
    </xf>
    <xf numFmtId="3" fontId="25" fillId="23" borderId="40" xfId="6" applyNumberFormat="1" applyFont="1" applyFill="1" applyBorder="1" applyAlignment="1">
      <alignment horizontal="center" wrapText="1"/>
    </xf>
    <xf numFmtId="0" fontId="25" fillId="23" borderId="6" xfId="6" applyFont="1" applyFill="1" applyBorder="1" applyAlignment="1">
      <alignment horizontal="left" wrapText="1"/>
    </xf>
    <xf numFmtId="3" fontId="25" fillId="23" borderId="30" xfId="6" applyNumberFormat="1" applyFont="1" applyFill="1" applyBorder="1" applyAlignment="1">
      <alignment horizontal="center" wrapText="1"/>
    </xf>
    <xf numFmtId="3" fontId="25" fillId="23" borderId="29" xfId="6" applyNumberFormat="1" applyFont="1" applyFill="1" applyBorder="1" applyAlignment="1">
      <alignment horizontal="center" wrapText="1"/>
    </xf>
    <xf numFmtId="3" fontId="25" fillId="23" borderId="41" xfId="6" applyNumberFormat="1" applyFont="1" applyFill="1" applyBorder="1" applyAlignment="1">
      <alignment horizontal="center" wrapText="1"/>
    </xf>
    <xf numFmtId="0" fontId="24" fillId="23" borderId="0" xfId="6" applyFont="1" applyFill="1" applyBorder="1" applyAlignment="1">
      <alignment horizontal="center" wrapText="1"/>
    </xf>
    <xf numFmtId="3" fontId="24" fillId="23" borderId="0" xfId="6" applyNumberFormat="1" applyFont="1" applyFill="1" applyBorder="1" applyAlignment="1">
      <alignment horizontal="center" wrapText="1"/>
    </xf>
    <xf numFmtId="0" fontId="24" fillId="23" borderId="0" xfId="6" applyFont="1" applyFill="1" applyBorder="1" applyAlignment="1">
      <alignment horizontal="left"/>
    </xf>
    <xf numFmtId="0" fontId="25" fillId="23" borderId="0" xfId="6" applyFont="1" applyFill="1" applyBorder="1" applyAlignment="1">
      <alignment horizontal="left"/>
    </xf>
    <xf numFmtId="0" fontId="24" fillId="23" borderId="2" xfId="6" applyFont="1" applyFill="1" applyBorder="1" applyAlignment="1">
      <alignment horizontal="center" wrapText="1"/>
    </xf>
    <xf numFmtId="0" fontId="24" fillId="23" borderId="1" xfId="6" applyFont="1" applyFill="1" applyBorder="1" applyAlignment="1">
      <alignment horizontal="center" wrapText="1"/>
    </xf>
    <xf numFmtId="0" fontId="24" fillId="23" borderId="30" xfId="6" applyFont="1" applyFill="1" applyBorder="1" applyAlignment="1">
      <alignment horizontal="center" wrapText="1"/>
    </xf>
    <xf numFmtId="0" fontId="24" fillId="23" borderId="29" xfId="6" applyFont="1" applyFill="1" applyBorder="1" applyAlignment="1">
      <alignment horizontal="center" wrapText="1"/>
    </xf>
    <xf numFmtId="0" fontId="24" fillId="23" borderId="13" xfId="6" applyFont="1" applyFill="1" applyBorder="1" applyAlignment="1"/>
    <xf numFmtId="165" fontId="2" fillId="23" borderId="14" xfId="7" applyNumberFormat="1" applyFill="1" applyBorder="1" applyAlignment="1">
      <alignment horizontal="center"/>
    </xf>
    <xf numFmtId="165" fontId="2" fillId="23" borderId="13" xfId="7" applyNumberFormat="1" applyFill="1" applyBorder="1" applyAlignment="1">
      <alignment horizontal="center"/>
    </xf>
    <xf numFmtId="165" fontId="2" fillId="23" borderId="26" xfId="7" applyNumberFormat="1" applyFill="1" applyBorder="1" applyAlignment="1">
      <alignment horizontal="center"/>
    </xf>
    <xf numFmtId="165" fontId="2" fillId="23" borderId="18" xfId="7" applyNumberFormat="1" applyFill="1" applyBorder="1" applyAlignment="1">
      <alignment horizontal="center"/>
    </xf>
    <xf numFmtId="0" fontId="24" fillId="23" borderId="7" xfId="6" applyFont="1" applyFill="1" applyBorder="1" applyAlignment="1"/>
    <xf numFmtId="165" fontId="2" fillId="23" borderId="8" xfId="7" applyNumberFormat="1" applyFill="1" applyBorder="1" applyAlignment="1">
      <alignment horizontal="center"/>
    </xf>
    <xf numFmtId="165" fontId="2" fillId="23" borderId="7" xfId="7" applyNumberFormat="1" applyFill="1" applyBorder="1" applyAlignment="1">
      <alignment horizontal="center"/>
    </xf>
    <xf numFmtId="165" fontId="2" fillId="23" borderId="24" xfId="7" applyNumberFormat="1" applyFill="1" applyBorder="1" applyAlignment="1">
      <alignment horizontal="center"/>
    </xf>
    <xf numFmtId="165" fontId="2" fillId="23" borderId="12" xfId="7" applyNumberFormat="1" applyFill="1" applyBorder="1" applyAlignment="1">
      <alignment horizontal="center"/>
    </xf>
    <xf numFmtId="0" fontId="24" fillId="23" borderId="1" xfId="6" applyFont="1" applyFill="1" applyBorder="1" applyAlignment="1"/>
    <xf numFmtId="165" fontId="2" fillId="23" borderId="2" xfId="7" applyNumberFormat="1" applyFill="1" applyBorder="1" applyAlignment="1">
      <alignment horizontal="center"/>
    </xf>
    <xf numFmtId="165" fontId="2" fillId="23" borderId="1" xfId="7" applyNumberFormat="1" applyFill="1" applyBorder="1" applyAlignment="1">
      <alignment horizontal="center"/>
    </xf>
    <xf numFmtId="165" fontId="2" fillId="23" borderId="25" xfId="7" applyNumberFormat="1" applyFill="1" applyBorder="1" applyAlignment="1">
      <alignment horizontal="center"/>
    </xf>
    <xf numFmtId="165" fontId="2" fillId="23" borderId="6" xfId="7" applyNumberFormat="1" applyFill="1" applyBorder="1" applyAlignment="1">
      <alignment horizontal="center"/>
    </xf>
    <xf numFmtId="0" fontId="24" fillId="23" borderId="45" xfId="6" applyFont="1" applyFill="1" applyBorder="1" applyAlignment="1">
      <alignment horizontal="center" vertical="center" textRotation="90" wrapText="1"/>
    </xf>
    <xf numFmtId="0" fontId="26" fillId="23" borderId="44" xfId="6" applyFont="1" applyFill="1" applyBorder="1" applyAlignment="1">
      <alignment horizontal="center" vertical="center" textRotation="90" wrapText="1"/>
    </xf>
    <xf numFmtId="0" fontId="26" fillId="23" borderId="43" xfId="6" applyFont="1" applyFill="1" applyBorder="1" applyAlignment="1">
      <alignment horizontal="center" vertical="center" textRotation="90" wrapText="1"/>
    </xf>
    <xf numFmtId="0" fontId="24" fillId="23" borderId="32" xfId="6" applyFont="1" applyFill="1" applyBorder="1" applyAlignment="1">
      <alignment horizontal="center" wrapText="1"/>
    </xf>
    <xf numFmtId="0" fontId="24" fillId="23" borderId="42" xfId="6" applyFont="1" applyFill="1" applyBorder="1" applyAlignment="1">
      <alignment horizontal="center" wrapText="1"/>
    </xf>
    <xf numFmtId="0" fontId="24" fillId="23" borderId="23" xfId="6" applyFont="1" applyFill="1" applyBorder="1" applyAlignment="1">
      <alignment horizontal="center" wrapText="1"/>
    </xf>
    <xf numFmtId="0" fontId="24" fillId="23" borderId="22" xfId="6" applyFont="1" applyFill="1" applyBorder="1" applyAlignment="1">
      <alignment horizontal="center" wrapText="1"/>
    </xf>
    <xf numFmtId="0" fontId="24" fillId="23" borderId="38" xfId="6" applyFont="1" applyFill="1" applyBorder="1" applyAlignment="1">
      <alignment horizontal="center" wrapText="1"/>
    </xf>
    <xf numFmtId="0" fontId="24" fillId="23" borderId="20" xfId="6" applyFont="1" applyFill="1" applyBorder="1" applyAlignment="1">
      <alignment horizontal="center" vertical="center" wrapText="1"/>
    </xf>
    <xf numFmtId="0" fontId="24" fillId="23" borderId="37" xfId="6" applyFont="1" applyFill="1" applyBorder="1" applyAlignment="1">
      <alignment horizontal="center" vertical="center" wrapText="1"/>
    </xf>
    <xf numFmtId="0" fontId="2" fillId="23" borderId="34" xfId="6" applyFill="1" applyBorder="1" applyAlignment="1">
      <alignment horizontal="center" vertical="center" wrapText="1"/>
    </xf>
    <xf numFmtId="0" fontId="2" fillId="23" borderId="33" xfId="6" applyFill="1" applyBorder="1" applyAlignment="1">
      <alignment horizontal="center" vertical="center" wrapText="1"/>
    </xf>
    <xf numFmtId="49" fontId="26" fillId="23" borderId="0" xfId="6" applyNumberFormat="1" applyFont="1" applyFill="1" applyBorder="1" applyAlignment="1">
      <alignment horizontal="center" vertical="center" wrapText="1"/>
    </xf>
    <xf numFmtId="0" fontId="2" fillId="23" borderId="0" xfId="6" applyFill="1" applyBorder="1" applyAlignment="1">
      <alignment horizontal="center" vertical="center" wrapText="1"/>
    </xf>
    <xf numFmtId="0" fontId="24" fillId="23" borderId="36" xfId="6" applyFont="1" applyFill="1" applyBorder="1" applyAlignment="1">
      <alignment horizontal="center" wrapText="1"/>
    </xf>
    <xf numFmtId="0" fontId="24" fillId="23" borderId="35" xfId="6" applyFont="1" applyFill="1" applyBorder="1" applyAlignment="1">
      <alignment horizontal="center" wrapText="1"/>
    </xf>
    <xf numFmtId="0" fontId="24" fillId="23" borderId="14" xfId="6" applyFont="1" applyFill="1" applyBorder="1" applyAlignment="1">
      <alignment horizontal="center" vertical="center" textRotation="90" wrapText="1"/>
    </xf>
    <xf numFmtId="0" fontId="24" fillId="23" borderId="8" xfId="6" applyFont="1" applyFill="1" applyBorder="1" applyAlignment="1">
      <alignment horizontal="center" vertical="center" textRotation="90" wrapText="1"/>
    </xf>
    <xf numFmtId="0" fontId="24" fillId="23" borderId="2" xfId="6" applyFont="1" applyFill="1" applyBorder="1" applyAlignment="1">
      <alignment horizontal="center" vertical="center" textRotation="90" wrapText="1"/>
    </xf>
    <xf numFmtId="0" fontId="5" fillId="23" borderId="12" xfId="6" applyFont="1" applyFill="1" applyBorder="1" applyAlignment="1">
      <alignment horizontal="left" vertical="top"/>
    </xf>
    <xf numFmtId="0" fontId="5" fillId="23" borderId="11" xfId="6" applyFont="1" applyFill="1" applyBorder="1" applyAlignment="1">
      <alignment horizontal="left" vertical="top"/>
    </xf>
    <xf numFmtId="0" fontId="5" fillId="23" borderId="24" xfId="6" applyFont="1" applyFill="1" applyBorder="1" applyAlignment="1">
      <alignment horizontal="left" vertical="top"/>
    </xf>
    <xf numFmtId="0" fontId="3" fillId="23" borderId="47" xfId="6" applyFont="1" applyFill="1" applyBorder="1" applyAlignment="1">
      <alignment horizontal="left" vertical="top" wrapText="1"/>
    </xf>
    <xf numFmtId="0" fontId="2" fillId="23" borderId="59" xfId="6" applyFill="1" applyBorder="1" applyAlignment="1">
      <alignment wrapText="1"/>
    </xf>
    <xf numFmtId="0" fontId="2" fillId="23" borderId="49" xfId="6" applyFill="1" applyBorder="1" applyAlignment="1">
      <alignment wrapText="1"/>
    </xf>
    <xf numFmtId="0" fontId="2" fillId="23" borderId="58" xfId="6" applyFill="1" applyBorder="1" applyAlignment="1">
      <alignment wrapText="1"/>
    </xf>
    <xf numFmtId="0" fontId="2" fillId="23" borderId="0" xfId="6" applyFill="1" applyBorder="1" applyAlignment="1">
      <alignment wrapText="1"/>
    </xf>
    <xf numFmtId="0" fontId="2" fillId="23" borderId="57" xfId="6" applyFill="1" applyBorder="1" applyAlignment="1">
      <alignment wrapText="1"/>
    </xf>
    <xf numFmtId="0" fontId="5" fillId="23" borderId="58" xfId="6" applyFont="1" applyFill="1" applyBorder="1" applyAlignment="1">
      <alignment horizontal="left" vertical="top" wrapText="1"/>
    </xf>
    <xf numFmtId="0" fontId="24" fillId="23" borderId="12" xfId="6" applyFont="1" applyFill="1" applyBorder="1" applyAlignment="1">
      <alignment horizontal="left"/>
    </xf>
    <xf numFmtId="0" fontId="24" fillId="23" borderId="11" xfId="6" applyFont="1" applyFill="1" applyBorder="1" applyAlignment="1">
      <alignment horizontal="left"/>
    </xf>
    <xf numFmtId="0" fontId="24" fillId="23" borderId="24" xfId="6" applyFont="1" applyFill="1" applyBorder="1" applyAlignment="1">
      <alignment horizontal="left"/>
    </xf>
    <xf numFmtId="0" fontId="24" fillId="23" borderId="0" xfId="6" applyFont="1" applyFill="1" applyBorder="1" applyAlignment="1">
      <alignment horizontal="center" wrapText="1"/>
    </xf>
    <xf numFmtId="0" fontId="22" fillId="2" borderId="23" xfId="6" applyFont="1" applyFill="1" applyBorder="1" applyAlignment="1">
      <alignment horizontal="center" vertical="center" wrapText="1"/>
    </xf>
    <xf numFmtId="0" fontId="2" fillId="0" borderId="38" xfId="6" applyBorder="1" applyAlignment="1">
      <alignment horizontal="center" vertical="center" wrapText="1"/>
    </xf>
    <xf numFmtId="49" fontId="23" fillId="2" borderId="23" xfId="6" applyNumberFormat="1" applyFont="1" applyFill="1" applyBorder="1" applyAlignment="1">
      <alignment horizontal="center" vertical="center" wrapText="1"/>
    </xf>
    <xf numFmtId="0" fontId="2" fillId="2" borderId="22" xfId="6" applyFill="1" applyBorder="1" applyAlignment="1">
      <alignment horizontal="center" vertical="center" wrapText="1"/>
    </xf>
    <xf numFmtId="0" fontId="3" fillId="23" borderId="64" xfId="6" applyFont="1" applyFill="1" applyBorder="1" applyAlignment="1">
      <alignment horizontal="left"/>
    </xf>
    <xf numFmtId="0" fontId="2" fillId="23" borderId="56" xfId="6" applyFill="1" applyBorder="1" applyAlignment="1">
      <alignment wrapText="1"/>
    </xf>
    <xf numFmtId="0" fontId="2" fillId="23" borderId="55" xfId="6" applyFill="1" applyBorder="1" applyAlignment="1">
      <alignment wrapText="1"/>
    </xf>
    <xf numFmtId="0" fontId="2" fillId="23" borderId="54" xfId="6" applyFill="1" applyBorder="1" applyAlignment="1">
      <alignment wrapText="1"/>
    </xf>
    <xf numFmtId="167" fontId="11" fillId="2" borderId="23" xfId="0" applyNumberFormat="1" applyFont="1" applyFill="1" applyBorder="1" applyAlignment="1">
      <alignment horizontal="center" vertical="center" wrapText="1"/>
    </xf>
    <xf numFmtId="167" fontId="3" fillId="2" borderId="22" xfId="0" applyNumberFormat="1" applyFont="1" applyFill="1" applyBorder="1" applyAlignment="1">
      <alignment horizontal="center" vertical="center" wrapText="1"/>
    </xf>
    <xf numFmtId="167" fontId="5" fillId="0" borderId="20" xfId="0" applyNumberFormat="1" applyFont="1" applyFill="1" applyBorder="1" applyAlignment="1">
      <alignment horizontal="center" wrapText="1"/>
    </xf>
    <xf numFmtId="167" fontId="5" fillId="0" borderId="37" xfId="0" applyNumberFormat="1" applyFont="1" applyFill="1" applyBorder="1" applyAlignment="1">
      <alignment horizontal="center" wrapText="1"/>
    </xf>
    <xf numFmtId="167" fontId="5" fillId="0" borderId="34" xfId="0" applyNumberFormat="1" applyFont="1" applyFill="1" applyBorder="1" applyAlignment="1">
      <alignment horizontal="center" wrapText="1"/>
    </xf>
    <xf numFmtId="167" fontId="5" fillId="0" borderId="33" xfId="0" applyNumberFormat="1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58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3" fillId="0" borderId="47" xfId="0" applyFont="1" applyBorder="1" applyAlignment="1">
      <alignment horizontal="left" vertical="top" wrapText="1"/>
    </xf>
    <xf numFmtId="0" fontId="3" fillId="0" borderId="59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textRotation="90" wrapText="1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textRotation="90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3" fillId="0" borderId="47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0" borderId="1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82">
    <cellStyle name="20% - Énfasis1 2" xfId="8"/>
    <cellStyle name="20% - Énfasis1 3" xfId="9"/>
    <cellStyle name="20% - Énfasis2 2" xfId="10"/>
    <cellStyle name="20% - Énfasis2 3" xfId="11"/>
    <cellStyle name="20% - Énfasis3 2" xfId="12"/>
    <cellStyle name="20% - Énfasis3 3" xfId="13"/>
    <cellStyle name="20% - Énfasis4 2" xfId="14"/>
    <cellStyle name="20% - Énfasis4 3" xfId="15"/>
    <cellStyle name="20% - Énfasis5 2" xfId="16"/>
    <cellStyle name="20% - Énfasis5 3" xfId="17"/>
    <cellStyle name="20% - Énfasis6 2" xfId="18"/>
    <cellStyle name="20% - Énfasis6 3" xfId="19"/>
    <cellStyle name="40% - Énfasis1 2" xfId="20"/>
    <cellStyle name="40% - Énfasis1 3" xfId="21"/>
    <cellStyle name="40% - Énfasis2 2" xfId="22"/>
    <cellStyle name="40% - Énfasis2 3" xfId="23"/>
    <cellStyle name="40% - Énfasis3 2" xfId="24"/>
    <cellStyle name="40% - Énfasis3 3" xfId="25"/>
    <cellStyle name="40% - Énfasis4 2" xfId="26"/>
    <cellStyle name="40% - Énfasis4 3" xfId="27"/>
    <cellStyle name="40% - Énfasis5 2" xfId="28"/>
    <cellStyle name="40% - Énfasis5 3" xfId="29"/>
    <cellStyle name="40% - Énfasis6 2" xfId="30"/>
    <cellStyle name="40% - Énfasis6 3" xfId="3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Buena 2" xfId="38"/>
    <cellStyle name="Buena 3" xfId="39"/>
    <cellStyle name="Cálculo 2" xfId="40"/>
    <cellStyle name="Celda de comprobación 2" xfId="41"/>
    <cellStyle name="Celda vinculada 2" xfId="42"/>
    <cellStyle name="Encabezado 4 2" xfId="43"/>
    <cellStyle name="Énfasis1 2" xfId="44"/>
    <cellStyle name="Énfasis1 3" xfId="45"/>
    <cellStyle name="Énfasis2 2" xfId="46"/>
    <cellStyle name="Énfasis2 3" xfId="47"/>
    <cellStyle name="Énfasis3 2" xfId="48"/>
    <cellStyle name="Énfasis3 3" xfId="49"/>
    <cellStyle name="Énfasis4 2" xfId="50"/>
    <cellStyle name="Énfasis4 3" xfId="51"/>
    <cellStyle name="Énfasis5 2" xfId="52"/>
    <cellStyle name="Énfasis5 3" xfId="53"/>
    <cellStyle name="Énfasis6 2" xfId="54"/>
    <cellStyle name="Énfasis6 3" xfId="55"/>
    <cellStyle name="Entrada 2" xfId="56"/>
    <cellStyle name="Euro" xfId="2"/>
    <cellStyle name="Euro 2" xfId="57"/>
    <cellStyle name="Hipervínculo 2" xfId="58"/>
    <cellStyle name="Incorrecto 2" xfId="59"/>
    <cellStyle name="Incorrecto 3" xfId="60"/>
    <cellStyle name="Millares" xfId="1" builtinId="3"/>
    <cellStyle name="Millares 2" xfId="61"/>
    <cellStyle name="Millares 3" xfId="62"/>
    <cellStyle name="Millares 4" xfId="63"/>
    <cellStyle name="Millares 5" xfId="7"/>
    <cellStyle name="Neutral 2" xfId="64"/>
    <cellStyle name="Normal" xfId="0" builtinId="0"/>
    <cellStyle name="Normal 2" xfId="3"/>
    <cellStyle name="Normal 2 2" xfId="65"/>
    <cellStyle name="Normal 2 3" xfId="66"/>
    <cellStyle name="Normal 2 4" xfId="67"/>
    <cellStyle name="Normal 3" xfId="4"/>
    <cellStyle name="Normal 4" xfId="5"/>
    <cellStyle name="Normal 4 2" xfId="6"/>
    <cellStyle name="Notas 2" xfId="68"/>
    <cellStyle name="Porcentaje 2" xfId="69"/>
    <cellStyle name="Salida 2" xfId="70"/>
    <cellStyle name="Texto de advertencia 2" xfId="71"/>
    <cellStyle name="Texto explicativo 2" xfId="72"/>
    <cellStyle name="Texto explicativo 3" xfId="73"/>
    <cellStyle name="Título 1 2" xfId="74"/>
    <cellStyle name="Título 1 3" xfId="75"/>
    <cellStyle name="Título 2 2" xfId="76"/>
    <cellStyle name="Título 2 3" xfId="77"/>
    <cellStyle name="Título 3 2" xfId="78"/>
    <cellStyle name="Título 3 3" xfId="79"/>
    <cellStyle name="Título 4" xfId="80"/>
    <cellStyle name="Total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Montos aceptados</a:t>
            </a:r>
          </a:p>
        </c:rich>
      </c:tx>
      <c:layout>
        <c:manualLayout>
          <c:xMode val="edge"/>
          <c:yMode val="edge"/>
          <c:x val="0.3905938586944924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845517089878"/>
          <c:y val="0.19666730685972286"/>
          <c:w val="0.82208753132894641"/>
          <c:h val="0.37666789279913021"/>
        </c:manualLayout>
      </c:layout>
      <c:lineChart>
        <c:grouping val="standard"/>
        <c:varyColors val="0"/>
        <c:ser>
          <c:idx val="0"/>
          <c:order val="0"/>
          <c:tx>
            <c:strRef>
              <c:f>'Mar 12 $OP '!$D$27:$E$27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'!$D$29:$D$40,'Mar 12 $OP '!$D$42:$D$43)</c:f>
              <c:numCache>
                <c:formatCode>#,##0</c:formatCode>
                <c:ptCount val="14"/>
                <c:pt idx="0">
                  <c:v>148144.22082628185</c:v>
                </c:pt>
                <c:pt idx="1">
                  <c:v>135442.02174890472</c:v>
                </c:pt>
                <c:pt idx="2">
                  <c:v>148709.60814840303</c:v>
                </c:pt>
                <c:pt idx="3">
                  <c:v>127054.10099267169</c:v>
                </c:pt>
                <c:pt idx="4">
                  <c:v>161428.33286443047</c:v>
                </c:pt>
                <c:pt idx="5">
                  <c:v>192094.93474246358</c:v>
                </c:pt>
                <c:pt idx="6">
                  <c:v>120456.28901731932</c:v>
                </c:pt>
                <c:pt idx="7">
                  <c:v>155602.25590459566</c:v>
                </c:pt>
                <c:pt idx="8">
                  <c:v>117324.25440803898</c:v>
                </c:pt>
                <c:pt idx="9">
                  <c:v>110706.6576468502</c:v>
                </c:pt>
                <c:pt idx="10">
                  <c:v>117203.6947806962</c:v>
                </c:pt>
                <c:pt idx="11">
                  <c:v>121034.98125403788</c:v>
                </c:pt>
                <c:pt idx="12">
                  <c:v>123119.6592605972</c:v>
                </c:pt>
                <c:pt idx="13">
                  <c:v>119357.50956044074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12 $OP '!$F$27:$G$27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'!$F$29:$F$40,'Mar 12 $OP '!$F$42:$F$43)</c:f>
              <c:numCache>
                <c:formatCode>#,##0</c:formatCode>
                <c:ptCount val="14"/>
                <c:pt idx="0">
                  <c:v>804017.03387535317</c:v>
                </c:pt>
                <c:pt idx="1">
                  <c:v>698080.31547346641</c:v>
                </c:pt>
                <c:pt idx="2">
                  <c:v>851539.15950839408</c:v>
                </c:pt>
                <c:pt idx="3">
                  <c:v>811120.71674763178</c:v>
                </c:pt>
                <c:pt idx="4">
                  <c:v>861109.4307812386</c:v>
                </c:pt>
                <c:pt idx="5">
                  <c:v>828642.87948799541</c:v>
                </c:pt>
                <c:pt idx="6">
                  <c:v>788790.24940142652</c:v>
                </c:pt>
                <c:pt idx="7">
                  <c:v>1085460.5357833926</c:v>
                </c:pt>
                <c:pt idx="8">
                  <c:v>1003661.4740316868</c:v>
                </c:pt>
                <c:pt idx="9">
                  <c:v>866712.0279614426</c:v>
                </c:pt>
                <c:pt idx="10">
                  <c:v>757508.74225263158</c:v>
                </c:pt>
                <c:pt idx="11">
                  <c:v>888386.37547374633</c:v>
                </c:pt>
                <c:pt idx="12">
                  <c:v>819877.16565850121</c:v>
                </c:pt>
                <c:pt idx="13">
                  <c:v>768583.33402313653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12 $OP '!$H$27:$I$27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'!$H$29:$H$40,'Mar 12 $OP '!$H$42:$H$43)</c:f>
              <c:numCache>
                <c:formatCode>#,##0</c:formatCode>
                <c:ptCount val="14"/>
                <c:pt idx="0">
                  <c:v>246879.8164690095</c:v>
                </c:pt>
                <c:pt idx="1">
                  <c:v>197816.38390871344</c:v>
                </c:pt>
                <c:pt idx="2">
                  <c:v>426858.2768441448</c:v>
                </c:pt>
                <c:pt idx="3">
                  <c:v>274472.23340326018</c:v>
                </c:pt>
                <c:pt idx="4">
                  <c:v>346137.9026610264</c:v>
                </c:pt>
                <c:pt idx="5">
                  <c:v>272798.51032754686</c:v>
                </c:pt>
                <c:pt idx="6">
                  <c:v>339543.20003096334</c:v>
                </c:pt>
                <c:pt idx="7">
                  <c:v>567694.92916641943</c:v>
                </c:pt>
                <c:pt idx="8">
                  <c:v>453740.60820920957</c:v>
                </c:pt>
                <c:pt idx="9">
                  <c:v>366251.28757554403</c:v>
                </c:pt>
                <c:pt idx="10">
                  <c:v>387517.99522082013</c:v>
                </c:pt>
                <c:pt idx="11">
                  <c:v>269833.46630008222</c:v>
                </c:pt>
                <c:pt idx="12">
                  <c:v>324690.25393898436</c:v>
                </c:pt>
                <c:pt idx="13">
                  <c:v>272644.49578965222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7824"/>
        <c:axId val="42988288"/>
      </c:lineChart>
      <c:catAx>
        <c:axId val="429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9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8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957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49089900347822"/>
          <c:y val="0.90333611707627448"/>
          <c:w val="0.31083904146128072"/>
          <c:h val="7.33333333333333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Saldos Netos</a:t>
            </a:r>
          </a:p>
        </c:rich>
      </c:tx>
      <c:layout>
        <c:manualLayout>
          <c:xMode val="edge"/>
          <c:yMode val="edge"/>
          <c:x val="0.42299830168287783"/>
          <c:y val="3.6764746511949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1696954505577"/>
          <c:y val="0.20955882352941177"/>
          <c:w val="0.83983657099887199"/>
          <c:h val="0.31985294117647056"/>
        </c:manualLayout>
      </c:layout>
      <c:lineChart>
        <c:grouping val="standard"/>
        <c:varyColors val="0"/>
        <c:ser>
          <c:idx val="0"/>
          <c:order val="0"/>
          <c:tx>
            <c:strRef>
              <c:f>'Mar 12 $OP '!$D$27:$E$27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'!$E$29:$E$40,'Mar 12 $OP '!$E$42:$E$43)</c:f>
              <c:numCache>
                <c:formatCode>#,##0</c:formatCode>
                <c:ptCount val="14"/>
                <c:pt idx="0">
                  <c:v>12486.558892007175</c:v>
                </c:pt>
                <c:pt idx="1">
                  <c:v>15889.321921965531</c:v>
                </c:pt>
                <c:pt idx="2">
                  <c:v>12648.212331423812</c:v>
                </c:pt>
                <c:pt idx="3">
                  <c:v>9305.1194173000658</c:v>
                </c:pt>
                <c:pt idx="4">
                  <c:v>14743.307721764482</c:v>
                </c:pt>
                <c:pt idx="5">
                  <c:v>16400.382585905772</c:v>
                </c:pt>
                <c:pt idx="6">
                  <c:v>10237.41450401289</c:v>
                </c:pt>
                <c:pt idx="7">
                  <c:v>13187.553827323422</c:v>
                </c:pt>
                <c:pt idx="8">
                  <c:v>11812.311480406808</c:v>
                </c:pt>
                <c:pt idx="9">
                  <c:v>9011.0070700223914</c:v>
                </c:pt>
                <c:pt idx="10">
                  <c:v>11220.045843605118</c:v>
                </c:pt>
                <c:pt idx="11">
                  <c:v>12740.799755097105</c:v>
                </c:pt>
                <c:pt idx="12">
                  <c:v>12341.812790025038</c:v>
                </c:pt>
                <c:pt idx="13">
                  <c:v>12237.077490191876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12 $OP '!$F$27:$G$27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'!$G$29:$G$40,'Mar 12 $OP '!$G$42:$G$43)</c:f>
              <c:numCache>
                <c:formatCode>#,##0</c:formatCode>
                <c:ptCount val="14"/>
                <c:pt idx="0">
                  <c:v>119257.9744294609</c:v>
                </c:pt>
                <c:pt idx="1">
                  <c:v>101672.55638997951</c:v>
                </c:pt>
                <c:pt idx="2">
                  <c:v>127120.9790890688</c:v>
                </c:pt>
                <c:pt idx="3">
                  <c:v>120918.64942614498</c:v>
                </c:pt>
                <c:pt idx="4">
                  <c:v>139181.51526680417</c:v>
                </c:pt>
                <c:pt idx="5">
                  <c:v>119786.74340299633</c:v>
                </c:pt>
                <c:pt idx="6">
                  <c:v>112984.94119741455</c:v>
                </c:pt>
                <c:pt idx="7">
                  <c:v>133150.28712440989</c:v>
                </c:pt>
                <c:pt idx="8">
                  <c:v>144167.36513504002</c:v>
                </c:pt>
                <c:pt idx="9">
                  <c:v>130152.40233023578</c:v>
                </c:pt>
                <c:pt idx="10">
                  <c:v>117016.55981103415</c:v>
                </c:pt>
                <c:pt idx="11">
                  <c:v>134738.53866598147</c:v>
                </c:pt>
                <c:pt idx="12">
                  <c:v>112514.17930526059</c:v>
                </c:pt>
                <c:pt idx="13">
                  <c:v>123774.48573582132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12 $OP '!$H$27:$I$27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('Mar 12 $OP '!$B$29:$C$40,'Mar 12 $OP 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12 $OP '!$I$29:$I$40,'Mar 12 $OP '!$I$42:$I$43)</c:f>
              <c:numCache>
                <c:formatCode>#,##0</c:formatCode>
                <c:ptCount val="14"/>
                <c:pt idx="0">
                  <c:v>40482.23862431162</c:v>
                </c:pt>
                <c:pt idx="1">
                  <c:v>26125.45853305775</c:v>
                </c:pt>
                <c:pt idx="2">
                  <c:v>61476.372888935126</c:v>
                </c:pt>
                <c:pt idx="3">
                  <c:v>34600.061043997361</c:v>
                </c:pt>
                <c:pt idx="4">
                  <c:v>58520.52587162143</c:v>
                </c:pt>
                <c:pt idx="5">
                  <c:v>45898.66885747511</c:v>
                </c:pt>
                <c:pt idx="6">
                  <c:v>52796.290145345374</c:v>
                </c:pt>
                <c:pt idx="7">
                  <c:v>82153.993396291888</c:v>
                </c:pt>
                <c:pt idx="8">
                  <c:v>63539.661060069564</c:v>
                </c:pt>
                <c:pt idx="9">
                  <c:v>48540.463391082914</c:v>
                </c:pt>
                <c:pt idx="10">
                  <c:v>46576.469861237347</c:v>
                </c:pt>
                <c:pt idx="11">
                  <c:v>45497.08872370379</c:v>
                </c:pt>
                <c:pt idx="12">
                  <c:v>45537.159997174756</c:v>
                </c:pt>
                <c:pt idx="13">
                  <c:v>42503.397961214592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46976"/>
        <c:axId val="42048512"/>
      </c:lineChart>
      <c:catAx>
        <c:axId val="420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0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4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04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2510634446556"/>
          <c:y val="0.89338227458409802"/>
          <c:w val="0.31211512354059195"/>
          <c:h val="8.0882521263789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Montos aceptados</a:t>
            </a:r>
          </a:p>
        </c:rich>
      </c:tx>
      <c:layout>
        <c:manualLayout>
          <c:xMode val="edge"/>
          <c:yMode val="edge"/>
          <c:x val="0.39059407208245311"/>
          <c:y val="3.66667664640779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845517089878"/>
          <c:y val="0.19666730685972286"/>
          <c:w val="0.82208753132894641"/>
          <c:h val="0.37666789279913021"/>
        </c:manualLayout>
      </c:layout>
      <c:lineChart>
        <c:grouping val="standard"/>
        <c:varyColors val="0"/>
        <c:ser>
          <c:idx val="0"/>
          <c:order val="0"/>
          <c:tx>
            <c:strRef>
              <c:f>'Mar 12 US$OP'!$D$27:$E$27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US$OP'!$D$29:$D$40,'Mar 12 US$OP'!$D$42:$D$43)</c:f>
              <c:numCache>
                <c:formatCode>#,##0</c:formatCode>
                <c:ptCount val="14"/>
                <c:pt idx="0">
                  <c:v>6487825.3263137592</c:v>
                </c:pt>
                <c:pt idx="1">
                  <c:v>6110566.3142039776</c:v>
                </c:pt>
                <c:pt idx="2">
                  <c:v>6685827.9367894335</c:v>
                </c:pt>
                <c:pt idx="3">
                  <c:v>5828867.8388041276</c:v>
                </c:pt>
                <c:pt idx="4">
                  <c:v>7513971.0109431315</c:v>
                </c:pt>
                <c:pt idx="5">
                  <c:v>8932216.6986586191</c:v>
                </c:pt>
                <c:pt idx="6">
                  <c:v>5707092.7962169917</c:v>
                </c:pt>
                <c:pt idx="7">
                  <c:v>7311744.7881924566</c:v>
                </c:pt>
                <c:pt idx="8">
                  <c:v>5327559.2325578369</c:v>
                </c:pt>
                <c:pt idx="9">
                  <c:v>4775113.4471349129</c:v>
                </c:pt>
                <c:pt idx="10">
                  <c:v>5126668.4502166817</c:v>
                </c:pt>
                <c:pt idx="11">
                  <c:v>5216513.4237228408</c:v>
                </c:pt>
                <c:pt idx="12">
                  <c:v>5488714.1258777473</c:v>
                </c:pt>
                <c:pt idx="13">
                  <c:v>5561280.580228732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12 US$OP'!$F$27:$G$27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US$OP'!$F$29:$F$40,'Mar 12 US$OP'!$F$42:$F$43)</c:f>
              <c:numCache>
                <c:formatCode>#,##0</c:formatCode>
                <c:ptCount val="14"/>
                <c:pt idx="0">
                  <c:v>35303723.1139239</c:v>
                </c:pt>
                <c:pt idx="1">
                  <c:v>31543033.616332874</c:v>
                </c:pt>
                <c:pt idx="2">
                  <c:v>38254583.053282417</c:v>
                </c:pt>
                <c:pt idx="3">
                  <c:v>37231308.545662776</c:v>
                </c:pt>
                <c:pt idx="4">
                  <c:v>40073417.323435061</c:v>
                </c:pt>
                <c:pt idx="5">
                  <c:v>38550516.347911239</c:v>
                </c:pt>
                <c:pt idx="6">
                  <c:v>37364104.324344061</c:v>
                </c:pt>
                <c:pt idx="7">
                  <c:v>51023645.525029235</c:v>
                </c:pt>
                <c:pt idx="8">
                  <c:v>45524063.459812135</c:v>
                </c:pt>
                <c:pt idx="9">
                  <c:v>37461597.720827788</c:v>
                </c:pt>
                <c:pt idx="10">
                  <c:v>33072908.309957273</c:v>
                </c:pt>
                <c:pt idx="11">
                  <c:v>38231811.739415266</c:v>
                </c:pt>
                <c:pt idx="12">
                  <c:v>36545855.086048916</c:v>
                </c:pt>
                <c:pt idx="13">
                  <c:v>35823440.080067851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12 US$OP'!$H$27:$I$27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US$OP'!$H$29:$H$40,'Mar 12 US$OP'!$H$42:$H$43)</c:f>
              <c:numCache>
                <c:formatCode>#,##0</c:formatCode>
                <c:ptCount val="14"/>
                <c:pt idx="0">
                  <c:v>10794736.971734172</c:v>
                </c:pt>
                <c:pt idx="1">
                  <c:v>8949589.4104561228</c:v>
                </c:pt>
                <c:pt idx="2">
                  <c:v>19173226.746511638</c:v>
                </c:pt>
                <c:pt idx="3">
                  <c:v>12601787.968187001</c:v>
                </c:pt>
                <c:pt idx="4">
                  <c:v>16113256.312580196</c:v>
                </c:pt>
                <c:pt idx="5">
                  <c:v>12687690.416850351</c:v>
                </c:pt>
                <c:pt idx="6">
                  <c:v>16088552.969709499</c:v>
                </c:pt>
                <c:pt idx="7">
                  <c:v>26693270.238741931</c:v>
                </c:pt>
                <c:pt idx="8">
                  <c:v>20703120.043153785</c:v>
                </c:pt>
                <c:pt idx="9">
                  <c:v>15748995.094461923</c:v>
                </c:pt>
                <c:pt idx="10">
                  <c:v>16864832.996717032</c:v>
                </c:pt>
                <c:pt idx="11">
                  <c:v>11627148.397260046</c:v>
                </c:pt>
                <c:pt idx="12">
                  <c:v>14497589.737798691</c:v>
                </c:pt>
                <c:pt idx="13">
                  <c:v>12698333.328419033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3888"/>
        <c:axId val="42855424"/>
      </c:lineChart>
      <c:catAx>
        <c:axId val="428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8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5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85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490877664682157"/>
          <c:y val="0.9033362274582597"/>
          <c:w val="0.31083904146128072"/>
          <c:h val="7.3333532928155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Saldos Netos</a:t>
            </a:r>
          </a:p>
        </c:rich>
      </c:tx>
      <c:layout>
        <c:manualLayout>
          <c:xMode val="edge"/>
          <c:yMode val="edge"/>
          <c:x val="0.42299831423511081"/>
          <c:y val="3.6764819491903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1696954505577"/>
          <c:y val="0.20955882352941177"/>
          <c:w val="0.83983657099887199"/>
          <c:h val="0.31985294117647056"/>
        </c:manualLayout>
      </c:layout>
      <c:lineChart>
        <c:grouping val="standard"/>
        <c:varyColors val="0"/>
        <c:ser>
          <c:idx val="0"/>
          <c:order val="0"/>
          <c:tx>
            <c:strRef>
              <c:f>'Mar 12 US$OP'!$D$27:$E$27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US$OP'!$E$29:$E$40,'Mar 12 US$OP'!$E$42:$E$43)</c:f>
              <c:numCache>
                <c:formatCode>#,##0</c:formatCode>
                <c:ptCount val="14"/>
                <c:pt idx="0">
                  <c:v>546670.21232223336</c:v>
                </c:pt>
                <c:pt idx="1">
                  <c:v>715536.35777680681</c:v>
                </c:pt>
                <c:pt idx="2">
                  <c:v>568564.5341442374</c:v>
                </c:pt>
                <c:pt idx="3">
                  <c:v>426747.88698526687</c:v>
                </c:pt>
                <c:pt idx="4">
                  <c:v>686271.82153239206</c:v>
                </c:pt>
                <c:pt idx="5">
                  <c:v>762477.48919782147</c:v>
                </c:pt>
                <c:pt idx="6">
                  <c:v>485149.59853951284</c:v>
                </c:pt>
                <c:pt idx="7">
                  <c:v>619491.05376422592</c:v>
                </c:pt>
                <c:pt idx="8">
                  <c:v>533686.1659651174</c:v>
                </c:pt>
                <c:pt idx="9">
                  <c:v>387120.44748895022</c:v>
                </c:pt>
                <c:pt idx="10">
                  <c:v>490994.25855492981</c:v>
                </c:pt>
                <c:pt idx="11">
                  <c:v>549111.19711231312</c:v>
                </c:pt>
                <c:pt idx="12">
                  <c:v>549778.16791163164</c:v>
                </c:pt>
                <c:pt idx="13">
                  <c:v>570527.99927194114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12 US$OP'!$F$27:$G$27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US$OP'!$G$29:$G$40,'Mar 12 US$OP'!$G$42:$G$43)</c:f>
              <c:numCache>
                <c:formatCode>#,##0</c:formatCode>
                <c:ptCount val="14"/>
                <c:pt idx="0">
                  <c:v>5240387.2166995322</c:v>
                </c:pt>
                <c:pt idx="1">
                  <c:v>4593171.5064282324</c:v>
                </c:pt>
                <c:pt idx="2">
                  <c:v>5710312.0325778695</c:v>
                </c:pt>
                <c:pt idx="3">
                  <c:v>5549570.8424350247</c:v>
                </c:pt>
                <c:pt idx="4">
                  <c:v>6476363.2988629611</c:v>
                </c:pt>
                <c:pt idx="5">
                  <c:v>5573523.8246309869</c:v>
                </c:pt>
                <c:pt idx="6">
                  <c:v>5351177.8419525372</c:v>
                </c:pt>
                <c:pt idx="7">
                  <c:v>6263322.4384252382</c:v>
                </c:pt>
                <c:pt idx="8">
                  <c:v>6549487.056175651</c:v>
                </c:pt>
                <c:pt idx="9">
                  <c:v>5613301.2912988076</c:v>
                </c:pt>
                <c:pt idx="10">
                  <c:v>5113591.7293846905</c:v>
                </c:pt>
                <c:pt idx="11">
                  <c:v>5800732.1429780787</c:v>
                </c:pt>
                <c:pt idx="12">
                  <c:v>5006132.9603297682</c:v>
                </c:pt>
                <c:pt idx="13">
                  <c:v>5771155.7028618157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12 US$OP'!$H$27:$I$27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('Mar 12 US$OP'!$B$29:$C$40,'Mar 12 US$OP'!$B$42:$C$53)</c:f>
              <c:multiLvlStrCache>
                <c:ptCount val="24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('Mar 12 US$OP'!$I$29:$I$40,'Mar 12 US$OP'!$I$42:$I$43)</c:f>
              <c:numCache>
                <c:formatCode>#,##0</c:formatCode>
                <c:ptCount val="14"/>
                <c:pt idx="0">
                  <c:v>1770507.2506987927</c:v>
                </c:pt>
                <c:pt idx="1">
                  <c:v>1181312.5233403696</c:v>
                </c:pt>
                <c:pt idx="2">
                  <c:v>2762033.8783884938</c:v>
                </c:pt>
                <c:pt idx="3">
                  <c:v>1587442.5497348781</c:v>
                </c:pt>
                <c:pt idx="4">
                  <c:v>2727303.7157917344</c:v>
                </c:pt>
                <c:pt idx="5">
                  <c:v>2135729.7949700253</c:v>
                </c:pt>
                <c:pt idx="6">
                  <c:v>2503765.1069623763</c:v>
                </c:pt>
                <c:pt idx="7">
                  <c:v>3865525.639191913</c:v>
                </c:pt>
                <c:pt idx="8">
                  <c:v>2883830.1363802878</c:v>
                </c:pt>
                <c:pt idx="9">
                  <c:v>2081405.5290253316</c:v>
                </c:pt>
                <c:pt idx="10">
                  <c:v>2024741.7333990943</c:v>
                </c:pt>
                <c:pt idx="11">
                  <c:v>1961516.8699569807</c:v>
                </c:pt>
                <c:pt idx="12">
                  <c:v>2027838.0399449554</c:v>
                </c:pt>
                <c:pt idx="13">
                  <c:v>1979807.810886072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3232"/>
        <c:axId val="42944768"/>
      </c:lineChart>
      <c:catAx>
        <c:axId val="429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94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4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94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25090156413373"/>
          <c:y val="0.89338206309117019"/>
          <c:w val="0.31211510146597526"/>
          <c:h val="8.0882285940672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24</xdr:row>
      <xdr:rowOff>161925</xdr:rowOff>
    </xdr:from>
    <xdr:to>
      <xdr:col>15</xdr:col>
      <xdr:colOff>590550</xdr:colOff>
      <xdr:row>38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38</xdr:row>
      <xdr:rowOff>76200</xdr:rowOff>
    </xdr:from>
    <xdr:to>
      <xdr:col>15</xdr:col>
      <xdr:colOff>600075</xdr:colOff>
      <xdr:row>53</xdr:row>
      <xdr:rowOff>152400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24</xdr:row>
      <xdr:rowOff>152400</xdr:rowOff>
    </xdr:from>
    <xdr:to>
      <xdr:col>15</xdr:col>
      <xdr:colOff>571500</xdr:colOff>
      <xdr:row>38</xdr:row>
      <xdr:rowOff>57150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742950</xdr:colOff>
      <xdr:row>38</xdr:row>
      <xdr:rowOff>76200</xdr:rowOff>
    </xdr:from>
    <xdr:to>
      <xdr:col>15</xdr:col>
      <xdr:colOff>561975</xdr:colOff>
      <xdr:row>53</xdr:row>
      <xdr:rowOff>142875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opLeftCell="A7" zoomScale="75" zoomScaleNormal="75" workbookViewId="0">
      <selection activeCell="D16" sqref="D16"/>
    </sheetView>
  </sheetViews>
  <sheetFormatPr baseColWidth="10" defaultRowHeight="15" x14ac:dyDescent="0.25"/>
  <cols>
    <col min="1" max="1" width="11.42578125" style="180"/>
    <col min="2" max="3" width="11.5703125" style="180" bestFit="1" customWidth="1"/>
    <col min="4" max="5" width="15.140625" style="180" bestFit="1" customWidth="1"/>
    <col min="6" max="6" width="17.140625" style="180" customWidth="1"/>
    <col min="7" max="11" width="15.140625" style="180" bestFit="1" customWidth="1"/>
    <col min="12" max="16384" width="11.42578125" style="180"/>
  </cols>
  <sheetData>
    <row r="1" spans="2:12" ht="15.75" thickBot="1" x14ac:dyDescent="0.3"/>
    <row r="2" spans="2:12" ht="15.75" thickBot="1" x14ac:dyDescent="0.3">
      <c r="B2" s="294" t="s">
        <v>92</v>
      </c>
      <c r="C2" s="295"/>
      <c r="D2" s="295"/>
      <c r="E2" s="295"/>
      <c r="F2" s="295"/>
      <c r="G2" s="295"/>
      <c r="H2" s="295"/>
      <c r="I2" s="295"/>
      <c r="J2" s="295"/>
      <c r="K2" s="296" t="s">
        <v>93</v>
      </c>
      <c r="L2" s="297"/>
    </row>
    <row r="3" spans="2:12" x14ac:dyDescent="0.25">
      <c r="B3" s="298" t="s">
        <v>48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2:12" x14ac:dyDescent="0.2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12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2:12" x14ac:dyDescent="0.25">
      <c r="B6" s="283" t="s">
        <v>47</v>
      </c>
      <c r="C6" s="284"/>
      <c r="D6" s="284"/>
      <c r="E6" s="284"/>
      <c r="F6" s="284"/>
      <c r="G6" s="284"/>
      <c r="H6" s="284"/>
      <c r="I6" s="284"/>
      <c r="J6" s="284"/>
      <c r="K6" s="284"/>
      <c r="L6" s="285"/>
    </row>
    <row r="7" spans="2:12" x14ac:dyDescent="0.25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8"/>
    </row>
    <row r="8" spans="2:12" x14ac:dyDescent="0.25">
      <c r="B8" s="299"/>
      <c r="C8" s="300"/>
      <c r="D8" s="300"/>
      <c r="E8" s="300"/>
      <c r="F8" s="300"/>
      <c r="G8" s="300"/>
      <c r="H8" s="300"/>
      <c r="I8" s="300"/>
      <c r="J8" s="300"/>
      <c r="K8" s="300"/>
      <c r="L8" s="301"/>
    </row>
    <row r="9" spans="2:12" x14ac:dyDescent="0.25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2:12" x14ac:dyDescent="0.25">
      <c r="B10" s="280" t="s">
        <v>45</v>
      </c>
      <c r="C10" s="281"/>
      <c r="D10" s="281"/>
      <c r="E10" s="282"/>
      <c r="F10" s="283" t="s">
        <v>44</v>
      </c>
      <c r="G10" s="284"/>
      <c r="H10" s="284"/>
      <c r="I10" s="284"/>
      <c r="J10" s="284"/>
      <c r="K10" s="284"/>
      <c r="L10" s="285"/>
    </row>
    <row r="11" spans="2:12" x14ac:dyDescent="0.25">
      <c r="B11" s="183"/>
      <c r="C11" s="184"/>
      <c r="D11" s="184"/>
      <c r="E11" s="184"/>
      <c r="F11" s="299"/>
      <c r="G11" s="300"/>
      <c r="H11" s="300"/>
      <c r="I11" s="300"/>
      <c r="J11" s="300"/>
      <c r="K11" s="300"/>
      <c r="L11" s="301"/>
    </row>
    <row r="12" spans="2:12" x14ac:dyDescent="0.25">
      <c r="B12" s="183"/>
      <c r="C12" s="184"/>
      <c r="D12" s="184"/>
      <c r="E12" s="184"/>
      <c r="F12" s="184"/>
      <c r="G12" s="185"/>
      <c r="H12" s="185"/>
      <c r="I12" s="183"/>
      <c r="J12" s="184"/>
      <c r="K12" s="184"/>
      <c r="L12" s="184"/>
    </row>
    <row r="13" spans="2:12" x14ac:dyDescent="0.25">
      <c r="B13" s="280" t="s">
        <v>43</v>
      </c>
      <c r="C13" s="281"/>
      <c r="D13" s="281"/>
      <c r="E13" s="282"/>
      <c r="F13" s="283" t="s">
        <v>42</v>
      </c>
      <c r="G13" s="284"/>
      <c r="H13" s="284"/>
      <c r="I13" s="284"/>
      <c r="J13" s="284"/>
      <c r="K13" s="284"/>
      <c r="L13" s="285"/>
    </row>
    <row r="14" spans="2:12" x14ac:dyDescent="0.25">
      <c r="B14" s="183"/>
      <c r="C14" s="184"/>
      <c r="D14" s="184"/>
      <c r="E14" s="184"/>
      <c r="F14" s="286"/>
      <c r="G14" s="287"/>
      <c r="H14" s="287"/>
      <c r="I14" s="287"/>
      <c r="J14" s="287"/>
      <c r="K14" s="287"/>
      <c r="L14" s="288"/>
    </row>
    <row r="15" spans="2:12" x14ac:dyDescent="0.25">
      <c r="B15" s="183"/>
      <c r="C15" s="184"/>
      <c r="D15" s="184"/>
      <c r="E15" s="184"/>
      <c r="F15" s="289" t="s">
        <v>53</v>
      </c>
      <c r="G15" s="287"/>
      <c r="H15" s="287"/>
      <c r="I15" s="287"/>
      <c r="J15" s="287"/>
      <c r="K15" s="287"/>
      <c r="L15" s="288"/>
    </row>
    <row r="16" spans="2:12" x14ac:dyDescent="0.25">
      <c r="B16" s="183"/>
      <c r="C16" s="184"/>
      <c r="D16" s="184"/>
      <c r="E16" s="184"/>
      <c r="F16" s="286"/>
      <c r="G16" s="287"/>
      <c r="H16" s="287"/>
      <c r="I16" s="287"/>
      <c r="J16" s="287"/>
      <c r="K16" s="287"/>
      <c r="L16" s="288"/>
    </row>
    <row r="17" spans="2:12" x14ac:dyDescent="0.25">
      <c r="B17" s="183"/>
      <c r="C17" s="184"/>
      <c r="D17" s="184"/>
      <c r="E17" s="184"/>
      <c r="F17" s="186" t="s">
        <v>40</v>
      </c>
      <c r="G17" s="187"/>
      <c r="H17" s="187"/>
      <c r="I17" s="188"/>
      <c r="J17" s="189"/>
      <c r="K17" s="189"/>
      <c r="L17" s="190"/>
    </row>
    <row r="18" spans="2:12" x14ac:dyDescent="0.25"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3"/>
    </row>
    <row r="19" spans="2:12" x14ac:dyDescent="0.25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</row>
    <row r="20" spans="2:12" x14ac:dyDescent="0.25">
      <c r="B20" s="290" t="s">
        <v>94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2:12" x14ac:dyDescent="0.25">
      <c r="B21" s="194" t="s">
        <v>95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</row>
    <row r="22" spans="2:12" ht="15.75" thickBot="1" x14ac:dyDescent="0.3"/>
    <row r="23" spans="2:12" ht="15.75" thickBot="1" x14ac:dyDescent="0.3">
      <c r="B23" s="194"/>
      <c r="C23" s="194"/>
      <c r="D23" s="266" t="s">
        <v>16</v>
      </c>
      <c r="E23" s="267"/>
      <c r="F23" s="268" t="s">
        <v>5</v>
      </c>
      <c r="G23" s="268"/>
      <c r="H23" s="268"/>
      <c r="I23" s="268"/>
      <c r="J23" s="269" t="s">
        <v>7</v>
      </c>
      <c r="K23" s="270"/>
    </row>
    <row r="24" spans="2:12" ht="15.75" thickBot="1" x14ac:dyDescent="0.3">
      <c r="B24" s="293"/>
      <c r="C24" s="293"/>
      <c r="D24" s="266" t="s">
        <v>4</v>
      </c>
      <c r="E24" s="267"/>
      <c r="F24" s="275" t="s">
        <v>3</v>
      </c>
      <c r="G24" s="276"/>
      <c r="H24" s="276" t="s">
        <v>2</v>
      </c>
      <c r="I24" s="265"/>
      <c r="J24" s="271"/>
      <c r="K24" s="272"/>
    </row>
    <row r="25" spans="2:12" ht="27" thickBot="1" x14ac:dyDescent="0.3">
      <c r="B25" s="195" t="s">
        <v>19</v>
      </c>
      <c r="C25" s="196" t="s">
        <v>20</v>
      </c>
      <c r="D25" s="197" t="s">
        <v>96</v>
      </c>
      <c r="E25" s="198" t="s">
        <v>97</v>
      </c>
      <c r="F25" s="199" t="s">
        <v>96</v>
      </c>
      <c r="G25" s="200" t="s">
        <v>97</v>
      </c>
      <c r="H25" s="200" t="s">
        <v>96</v>
      </c>
      <c r="I25" s="201" t="s">
        <v>97</v>
      </c>
      <c r="J25" s="202" t="s">
        <v>96</v>
      </c>
      <c r="K25" s="203" t="s">
        <v>97</v>
      </c>
    </row>
    <row r="26" spans="2:12" x14ac:dyDescent="0.25">
      <c r="B26" s="261">
        <v>2010</v>
      </c>
      <c r="C26" s="204" t="s">
        <v>29</v>
      </c>
      <c r="D26" s="205">
        <v>205236</v>
      </c>
      <c r="E26" s="206">
        <v>204723</v>
      </c>
      <c r="F26" s="207">
        <v>50480</v>
      </c>
      <c r="G26" s="208">
        <v>49888</v>
      </c>
      <c r="H26" s="208">
        <v>12556</v>
      </c>
      <c r="I26" s="209">
        <v>12317</v>
      </c>
      <c r="J26" s="210">
        <f>+D26+F26+H26</f>
        <v>268272</v>
      </c>
      <c r="K26" s="211">
        <f>+E26+G26+I26</f>
        <v>266928</v>
      </c>
    </row>
    <row r="27" spans="2:12" x14ac:dyDescent="0.25">
      <c r="B27" s="262"/>
      <c r="C27" s="204" t="s">
        <v>28</v>
      </c>
      <c r="D27" s="205">
        <v>173436</v>
      </c>
      <c r="E27" s="206">
        <v>173165</v>
      </c>
      <c r="F27" s="207">
        <v>49823</v>
      </c>
      <c r="G27" s="208">
        <v>49290</v>
      </c>
      <c r="H27" s="208">
        <v>12732</v>
      </c>
      <c r="I27" s="209">
        <v>12610</v>
      </c>
      <c r="J27" s="212">
        <f t="shared" ref="J27:K29" si="0">+D27+F27+H27</f>
        <v>235991</v>
      </c>
      <c r="K27" s="213">
        <f t="shared" si="0"/>
        <v>235065</v>
      </c>
    </row>
    <row r="28" spans="2:12" x14ac:dyDescent="0.25">
      <c r="B28" s="262"/>
      <c r="C28" s="204" t="s">
        <v>27</v>
      </c>
      <c r="D28" s="205">
        <v>200269</v>
      </c>
      <c r="E28" s="206">
        <v>200043</v>
      </c>
      <c r="F28" s="207">
        <v>50197</v>
      </c>
      <c r="G28" s="208">
        <v>49659</v>
      </c>
      <c r="H28" s="208">
        <v>14915</v>
      </c>
      <c r="I28" s="209">
        <v>14804</v>
      </c>
      <c r="J28" s="212">
        <f t="shared" si="0"/>
        <v>265381</v>
      </c>
      <c r="K28" s="213">
        <f t="shared" si="0"/>
        <v>264506</v>
      </c>
    </row>
    <row r="29" spans="2:12" ht="15.75" thickBot="1" x14ac:dyDescent="0.3">
      <c r="B29" s="263"/>
      <c r="C29" s="214" t="s">
        <v>26</v>
      </c>
      <c r="D29" s="215">
        <v>179356</v>
      </c>
      <c r="E29" s="216">
        <v>179080</v>
      </c>
      <c r="F29" s="217">
        <v>53405</v>
      </c>
      <c r="G29" s="218">
        <v>52934</v>
      </c>
      <c r="H29" s="218">
        <v>10990</v>
      </c>
      <c r="I29" s="219">
        <v>10850</v>
      </c>
      <c r="J29" s="220">
        <f t="shared" si="0"/>
        <v>243751</v>
      </c>
      <c r="K29" s="221">
        <f t="shared" si="0"/>
        <v>242864</v>
      </c>
    </row>
    <row r="30" spans="2:12" ht="15.75" thickBot="1" x14ac:dyDescent="0.3">
      <c r="B30" s="264">
        <v>2010</v>
      </c>
      <c r="C30" s="265"/>
      <c r="D30" s="222">
        <f>+D26+D27+D28+D29</f>
        <v>758297</v>
      </c>
      <c r="E30" s="223">
        <f t="shared" ref="E30:I30" si="1">+E26+E27+E28+E29</f>
        <v>757011</v>
      </c>
      <c r="F30" s="222">
        <f t="shared" si="1"/>
        <v>203905</v>
      </c>
      <c r="G30" s="224">
        <f t="shared" si="1"/>
        <v>201771</v>
      </c>
      <c r="H30" s="224">
        <f t="shared" si="1"/>
        <v>51193</v>
      </c>
      <c r="I30" s="225">
        <f t="shared" si="1"/>
        <v>50581</v>
      </c>
      <c r="J30" s="226">
        <v>1013395</v>
      </c>
      <c r="K30" s="227">
        <v>1009363</v>
      </c>
    </row>
    <row r="31" spans="2:12" x14ac:dyDescent="0.25">
      <c r="B31" s="277">
        <v>2011</v>
      </c>
      <c r="C31" s="228" t="s">
        <v>37</v>
      </c>
      <c r="D31" s="229">
        <v>192452</v>
      </c>
      <c r="E31" s="230">
        <v>192261</v>
      </c>
      <c r="F31" s="229">
        <v>56378</v>
      </c>
      <c r="G31" s="231">
        <v>55923</v>
      </c>
      <c r="H31" s="231">
        <v>10728</v>
      </c>
      <c r="I31" s="230">
        <v>10553</v>
      </c>
      <c r="J31" s="210">
        <f>+D31+F31+H31</f>
        <v>259558</v>
      </c>
      <c r="K31" s="211">
        <f>+E31+G31+I31</f>
        <v>258737</v>
      </c>
    </row>
    <row r="32" spans="2:12" x14ac:dyDescent="0.25">
      <c r="B32" s="278"/>
      <c r="C32" s="232" t="s">
        <v>36</v>
      </c>
      <c r="D32" s="212">
        <v>157633</v>
      </c>
      <c r="E32" s="213">
        <v>157448</v>
      </c>
      <c r="F32" s="212">
        <v>47812</v>
      </c>
      <c r="G32" s="233">
        <v>47302</v>
      </c>
      <c r="H32" s="233">
        <v>9204</v>
      </c>
      <c r="I32" s="213">
        <v>9109</v>
      </c>
      <c r="J32" s="212">
        <f t="shared" ref="J32:K42" si="2">+D32+F32+H32</f>
        <v>214649</v>
      </c>
      <c r="K32" s="213">
        <f t="shared" si="2"/>
        <v>213859</v>
      </c>
    </row>
    <row r="33" spans="2:11" x14ac:dyDescent="0.25">
      <c r="B33" s="278"/>
      <c r="C33" s="232" t="s">
        <v>35</v>
      </c>
      <c r="D33" s="212">
        <v>203570</v>
      </c>
      <c r="E33" s="213">
        <v>203314</v>
      </c>
      <c r="F33" s="212">
        <v>59851</v>
      </c>
      <c r="G33" s="233">
        <v>59181</v>
      </c>
      <c r="H33" s="233">
        <v>17363</v>
      </c>
      <c r="I33" s="213">
        <v>17162</v>
      </c>
      <c r="J33" s="212">
        <f t="shared" si="2"/>
        <v>280784</v>
      </c>
      <c r="K33" s="213">
        <f t="shared" si="2"/>
        <v>279657</v>
      </c>
    </row>
    <row r="34" spans="2:11" x14ac:dyDescent="0.25">
      <c r="B34" s="278"/>
      <c r="C34" s="232" t="s">
        <v>34</v>
      </c>
      <c r="D34" s="212">
        <v>149116</v>
      </c>
      <c r="E34" s="213">
        <v>148837</v>
      </c>
      <c r="F34" s="212">
        <v>53763</v>
      </c>
      <c r="G34" s="233">
        <v>53088</v>
      </c>
      <c r="H34" s="233">
        <v>11779</v>
      </c>
      <c r="I34" s="213">
        <v>11525</v>
      </c>
      <c r="J34" s="212">
        <f t="shared" si="2"/>
        <v>214658</v>
      </c>
      <c r="K34" s="213">
        <f t="shared" si="2"/>
        <v>213450</v>
      </c>
    </row>
    <row r="35" spans="2:11" x14ac:dyDescent="0.25">
      <c r="B35" s="278"/>
      <c r="C35" s="232" t="s">
        <v>33</v>
      </c>
      <c r="D35" s="212">
        <v>191206</v>
      </c>
      <c r="E35" s="213">
        <v>190755</v>
      </c>
      <c r="F35" s="212">
        <v>58256</v>
      </c>
      <c r="G35" s="233">
        <v>57761</v>
      </c>
      <c r="H35" s="233">
        <v>12494</v>
      </c>
      <c r="I35" s="213">
        <v>12308</v>
      </c>
      <c r="J35" s="212">
        <f t="shared" si="2"/>
        <v>261956</v>
      </c>
      <c r="K35" s="213">
        <f t="shared" si="2"/>
        <v>260824</v>
      </c>
    </row>
    <row r="36" spans="2:11" x14ac:dyDescent="0.25">
      <c r="B36" s="278"/>
      <c r="C36" s="232" t="s">
        <v>32</v>
      </c>
      <c r="D36" s="212">
        <v>209167</v>
      </c>
      <c r="E36" s="213">
        <v>208890</v>
      </c>
      <c r="F36" s="212">
        <v>56247</v>
      </c>
      <c r="G36" s="233">
        <v>55556</v>
      </c>
      <c r="H36" s="233">
        <v>11731</v>
      </c>
      <c r="I36" s="213">
        <v>11457</v>
      </c>
      <c r="J36" s="212">
        <f t="shared" si="2"/>
        <v>277145</v>
      </c>
      <c r="K36" s="213">
        <f t="shared" si="2"/>
        <v>275903</v>
      </c>
    </row>
    <row r="37" spans="2:11" x14ac:dyDescent="0.25">
      <c r="B37" s="278"/>
      <c r="C37" s="232" t="s">
        <v>31</v>
      </c>
      <c r="D37" s="212">
        <v>176040</v>
      </c>
      <c r="E37" s="213">
        <v>175711</v>
      </c>
      <c r="F37" s="212">
        <v>52179</v>
      </c>
      <c r="G37" s="233">
        <v>51854</v>
      </c>
      <c r="H37" s="233">
        <v>12591</v>
      </c>
      <c r="I37" s="213">
        <v>12343</v>
      </c>
      <c r="J37" s="212">
        <f t="shared" si="2"/>
        <v>240810</v>
      </c>
      <c r="K37" s="213">
        <f t="shared" si="2"/>
        <v>239908</v>
      </c>
    </row>
    <row r="38" spans="2:11" x14ac:dyDescent="0.25">
      <c r="B38" s="278"/>
      <c r="C38" s="232" t="s">
        <v>30</v>
      </c>
      <c r="D38" s="212">
        <v>238572</v>
      </c>
      <c r="E38" s="213">
        <v>238254</v>
      </c>
      <c r="F38" s="212">
        <v>65858</v>
      </c>
      <c r="G38" s="233">
        <v>65120</v>
      </c>
      <c r="H38" s="233">
        <v>25007</v>
      </c>
      <c r="I38" s="213">
        <v>24575</v>
      </c>
      <c r="J38" s="212">
        <f t="shared" si="2"/>
        <v>329437</v>
      </c>
      <c r="K38" s="213">
        <f t="shared" si="2"/>
        <v>327949</v>
      </c>
    </row>
    <row r="39" spans="2:11" x14ac:dyDescent="0.25">
      <c r="B39" s="278"/>
      <c r="C39" s="232" t="s">
        <v>29</v>
      </c>
      <c r="D39" s="212">
        <v>167046</v>
      </c>
      <c r="E39" s="213">
        <v>166844</v>
      </c>
      <c r="F39" s="212">
        <v>59879</v>
      </c>
      <c r="G39" s="233">
        <v>59255</v>
      </c>
      <c r="H39" s="233">
        <v>20269</v>
      </c>
      <c r="I39" s="213">
        <v>19816</v>
      </c>
      <c r="J39" s="212">
        <f t="shared" si="2"/>
        <v>247194</v>
      </c>
      <c r="K39" s="213">
        <f t="shared" si="2"/>
        <v>245915</v>
      </c>
    </row>
    <row r="40" spans="2:11" x14ac:dyDescent="0.25">
      <c r="B40" s="278"/>
      <c r="C40" s="232" t="s">
        <v>28</v>
      </c>
      <c r="D40" s="212">
        <v>173928</v>
      </c>
      <c r="E40" s="213">
        <v>173772</v>
      </c>
      <c r="F40" s="212">
        <v>52972</v>
      </c>
      <c r="G40" s="233">
        <v>52497</v>
      </c>
      <c r="H40" s="233">
        <v>16095</v>
      </c>
      <c r="I40" s="213">
        <v>15943</v>
      </c>
      <c r="J40" s="212">
        <f t="shared" si="2"/>
        <v>242995</v>
      </c>
      <c r="K40" s="213">
        <f t="shared" si="2"/>
        <v>242212</v>
      </c>
    </row>
    <row r="41" spans="2:11" x14ac:dyDescent="0.25">
      <c r="B41" s="278"/>
      <c r="C41" s="232" t="s">
        <v>27</v>
      </c>
      <c r="D41" s="212">
        <v>176836</v>
      </c>
      <c r="E41" s="213">
        <v>176607</v>
      </c>
      <c r="F41" s="212">
        <v>51671</v>
      </c>
      <c r="G41" s="233">
        <v>50971</v>
      </c>
      <c r="H41" s="233">
        <v>17344</v>
      </c>
      <c r="I41" s="213">
        <v>17171</v>
      </c>
      <c r="J41" s="212">
        <f t="shared" si="2"/>
        <v>245851</v>
      </c>
      <c r="K41" s="213">
        <f t="shared" si="2"/>
        <v>244749</v>
      </c>
    </row>
    <row r="42" spans="2:11" ht="15.75" thickBot="1" x14ac:dyDescent="0.3">
      <c r="B42" s="279"/>
      <c r="C42" s="234" t="s">
        <v>26</v>
      </c>
      <c r="D42" s="212">
        <v>131550</v>
      </c>
      <c r="E42" s="213">
        <v>131303</v>
      </c>
      <c r="F42" s="212">
        <v>60777</v>
      </c>
      <c r="G42" s="233">
        <v>60094</v>
      </c>
      <c r="H42" s="233">
        <v>11234</v>
      </c>
      <c r="I42" s="213">
        <v>11071</v>
      </c>
      <c r="J42" s="235">
        <f t="shared" si="2"/>
        <v>203561</v>
      </c>
      <c r="K42" s="236">
        <f t="shared" si="2"/>
        <v>202468</v>
      </c>
    </row>
    <row r="43" spans="2:11" ht="20.25" customHeight="1" thickBot="1" x14ac:dyDescent="0.3">
      <c r="B43" s="264">
        <v>2011</v>
      </c>
      <c r="C43" s="265"/>
      <c r="D43" s="222">
        <f>SUM(D31:D42)</f>
        <v>2167116</v>
      </c>
      <c r="E43" s="223">
        <f t="shared" ref="E43:K43" si="3">SUM(E31:E42)</f>
        <v>2163996</v>
      </c>
      <c r="F43" s="222">
        <f t="shared" si="3"/>
        <v>675643</v>
      </c>
      <c r="G43" s="224">
        <f t="shared" si="3"/>
        <v>668602</v>
      </c>
      <c r="H43" s="224">
        <f t="shared" si="3"/>
        <v>175839</v>
      </c>
      <c r="I43" s="225">
        <f t="shared" si="3"/>
        <v>173033</v>
      </c>
      <c r="J43" s="222">
        <f t="shared" si="3"/>
        <v>3018598</v>
      </c>
      <c r="K43" s="225">
        <f t="shared" si="3"/>
        <v>3005631</v>
      </c>
    </row>
    <row r="44" spans="2:11" x14ac:dyDescent="0.25">
      <c r="B44" s="277">
        <v>2012</v>
      </c>
      <c r="C44" s="228" t="s">
        <v>37</v>
      </c>
      <c r="D44" s="210">
        <v>144562</v>
      </c>
      <c r="E44" s="211">
        <v>144288</v>
      </c>
      <c r="F44" s="210">
        <v>58224</v>
      </c>
      <c r="G44" s="237">
        <v>57741</v>
      </c>
      <c r="H44" s="237">
        <v>14444</v>
      </c>
      <c r="I44" s="211">
        <v>14229</v>
      </c>
      <c r="J44" s="210">
        <f>+D44+F44+H44</f>
        <v>217230</v>
      </c>
      <c r="K44" s="211">
        <f>+E44+G44+I44</f>
        <v>216258</v>
      </c>
    </row>
    <row r="45" spans="2:11" x14ac:dyDescent="0.25">
      <c r="B45" s="278"/>
      <c r="C45" s="232" t="s">
        <v>36</v>
      </c>
      <c r="D45" s="212">
        <v>158723</v>
      </c>
      <c r="E45" s="213">
        <v>158489</v>
      </c>
      <c r="F45" s="212">
        <v>51126</v>
      </c>
      <c r="G45" s="233">
        <v>50832</v>
      </c>
      <c r="H45" s="233">
        <v>12027</v>
      </c>
      <c r="I45" s="213">
        <v>11769</v>
      </c>
      <c r="J45" s="212">
        <f t="shared" ref="J45:K55" si="4">+D45+F45+H45</f>
        <v>221876</v>
      </c>
      <c r="K45" s="213">
        <f t="shared" si="4"/>
        <v>221090</v>
      </c>
    </row>
    <row r="46" spans="2:11" x14ac:dyDescent="0.25">
      <c r="B46" s="278"/>
      <c r="C46" s="232" t="s">
        <v>35</v>
      </c>
      <c r="D46" s="212">
        <v>204557</v>
      </c>
      <c r="E46" s="213">
        <v>204406</v>
      </c>
      <c r="F46" s="212">
        <v>57336</v>
      </c>
      <c r="G46" s="233">
        <v>56826</v>
      </c>
      <c r="H46" s="233">
        <v>14927</v>
      </c>
      <c r="I46" s="213">
        <v>14657</v>
      </c>
      <c r="J46" s="212">
        <f t="shared" si="4"/>
        <v>276820</v>
      </c>
      <c r="K46" s="213">
        <f t="shared" si="4"/>
        <v>275889</v>
      </c>
    </row>
    <row r="47" spans="2:11" x14ac:dyDescent="0.25">
      <c r="B47" s="278"/>
      <c r="C47" s="232" t="s">
        <v>34</v>
      </c>
      <c r="D47" s="212"/>
      <c r="E47" s="213"/>
      <c r="F47" s="212"/>
      <c r="G47" s="233"/>
      <c r="H47" s="233"/>
      <c r="I47" s="213"/>
      <c r="J47" s="212">
        <f t="shared" si="4"/>
        <v>0</v>
      </c>
      <c r="K47" s="213">
        <f t="shared" si="4"/>
        <v>0</v>
      </c>
    </row>
    <row r="48" spans="2:11" x14ac:dyDescent="0.25">
      <c r="B48" s="278"/>
      <c r="C48" s="232" t="s">
        <v>33</v>
      </c>
      <c r="D48" s="212"/>
      <c r="E48" s="213"/>
      <c r="F48" s="212"/>
      <c r="G48" s="233"/>
      <c r="H48" s="233"/>
      <c r="I48" s="213"/>
      <c r="J48" s="212">
        <f t="shared" si="4"/>
        <v>0</v>
      </c>
      <c r="K48" s="213">
        <f t="shared" si="4"/>
        <v>0</v>
      </c>
    </row>
    <row r="49" spans="2:11" x14ac:dyDescent="0.25">
      <c r="B49" s="278"/>
      <c r="C49" s="232" t="s">
        <v>32</v>
      </c>
      <c r="D49" s="212"/>
      <c r="E49" s="213"/>
      <c r="F49" s="212"/>
      <c r="G49" s="233"/>
      <c r="H49" s="233"/>
      <c r="I49" s="213"/>
      <c r="J49" s="212">
        <f t="shared" si="4"/>
        <v>0</v>
      </c>
      <c r="K49" s="213">
        <f t="shared" si="4"/>
        <v>0</v>
      </c>
    </row>
    <row r="50" spans="2:11" x14ac:dyDescent="0.25">
      <c r="B50" s="278"/>
      <c r="C50" s="232" t="s">
        <v>31</v>
      </c>
      <c r="D50" s="212"/>
      <c r="E50" s="213"/>
      <c r="F50" s="212"/>
      <c r="G50" s="233"/>
      <c r="H50" s="233"/>
      <c r="I50" s="213"/>
      <c r="J50" s="212">
        <f t="shared" si="4"/>
        <v>0</v>
      </c>
      <c r="K50" s="213">
        <f t="shared" si="4"/>
        <v>0</v>
      </c>
    </row>
    <row r="51" spans="2:11" x14ac:dyDescent="0.25">
      <c r="B51" s="278"/>
      <c r="C51" s="232" t="s">
        <v>30</v>
      </c>
      <c r="D51" s="212"/>
      <c r="E51" s="213"/>
      <c r="F51" s="212"/>
      <c r="G51" s="233"/>
      <c r="H51" s="233"/>
      <c r="I51" s="213"/>
      <c r="J51" s="212">
        <f t="shared" si="4"/>
        <v>0</v>
      </c>
      <c r="K51" s="213">
        <f t="shared" si="4"/>
        <v>0</v>
      </c>
    </row>
    <row r="52" spans="2:11" x14ac:dyDescent="0.25">
      <c r="B52" s="278"/>
      <c r="C52" s="232" t="s">
        <v>29</v>
      </c>
      <c r="D52" s="212"/>
      <c r="E52" s="213"/>
      <c r="F52" s="212"/>
      <c r="G52" s="233"/>
      <c r="H52" s="233"/>
      <c r="I52" s="213"/>
      <c r="J52" s="212">
        <f t="shared" si="4"/>
        <v>0</v>
      </c>
      <c r="K52" s="213">
        <f t="shared" si="4"/>
        <v>0</v>
      </c>
    </row>
    <row r="53" spans="2:11" x14ac:dyDescent="0.25">
      <c r="B53" s="278"/>
      <c r="C53" s="232" t="s">
        <v>28</v>
      </c>
      <c r="D53" s="212"/>
      <c r="E53" s="213"/>
      <c r="F53" s="212"/>
      <c r="G53" s="233"/>
      <c r="H53" s="233"/>
      <c r="I53" s="213"/>
      <c r="J53" s="212">
        <f t="shared" si="4"/>
        <v>0</v>
      </c>
      <c r="K53" s="213">
        <f t="shared" si="4"/>
        <v>0</v>
      </c>
    </row>
    <row r="54" spans="2:11" x14ac:dyDescent="0.25">
      <c r="B54" s="278"/>
      <c r="C54" s="232" t="s">
        <v>27</v>
      </c>
      <c r="D54" s="212"/>
      <c r="E54" s="213"/>
      <c r="F54" s="212"/>
      <c r="G54" s="233"/>
      <c r="H54" s="233"/>
      <c r="I54" s="213"/>
      <c r="J54" s="212">
        <f t="shared" si="4"/>
        <v>0</v>
      </c>
      <c r="K54" s="213">
        <f t="shared" si="4"/>
        <v>0</v>
      </c>
    </row>
    <row r="55" spans="2:11" ht="15.75" thickBot="1" x14ac:dyDescent="0.3">
      <c r="B55" s="279"/>
      <c r="C55" s="234" t="s">
        <v>26</v>
      </c>
      <c r="D55" s="212"/>
      <c r="E55" s="213"/>
      <c r="F55" s="212"/>
      <c r="G55" s="233"/>
      <c r="H55" s="233"/>
      <c r="I55" s="213"/>
      <c r="J55" s="235">
        <f t="shared" si="4"/>
        <v>0</v>
      </c>
      <c r="K55" s="236">
        <f t="shared" si="4"/>
        <v>0</v>
      </c>
    </row>
    <row r="56" spans="2:11" ht="18.75" customHeight="1" thickBot="1" x14ac:dyDescent="0.3">
      <c r="B56" s="264">
        <v>2011</v>
      </c>
      <c r="C56" s="265"/>
      <c r="D56" s="222">
        <f>SUM(D44:D55)</f>
        <v>507842</v>
      </c>
      <c r="E56" s="223">
        <f t="shared" ref="E56:K56" si="5">SUM(E44:E55)</f>
        <v>507183</v>
      </c>
      <c r="F56" s="222">
        <f t="shared" si="5"/>
        <v>166686</v>
      </c>
      <c r="G56" s="224">
        <f t="shared" si="5"/>
        <v>165399</v>
      </c>
      <c r="H56" s="224">
        <f t="shared" si="5"/>
        <v>41398</v>
      </c>
      <c r="I56" s="225">
        <f t="shared" si="5"/>
        <v>40655</v>
      </c>
      <c r="J56" s="222">
        <f t="shared" si="5"/>
        <v>715926</v>
      </c>
      <c r="K56" s="225">
        <f t="shared" si="5"/>
        <v>713237</v>
      </c>
    </row>
    <row r="57" spans="2:11" x14ac:dyDescent="0.25">
      <c r="B57" s="238"/>
      <c r="C57" s="238"/>
      <c r="D57" s="239"/>
      <c r="E57" s="239"/>
      <c r="F57" s="239"/>
      <c r="G57" s="239"/>
      <c r="H57" s="239"/>
      <c r="I57" s="239"/>
      <c r="J57" s="239"/>
      <c r="K57" s="239"/>
    </row>
    <row r="58" spans="2:11" x14ac:dyDescent="0.25">
      <c r="B58" s="238"/>
      <c r="C58" s="238"/>
      <c r="D58" s="239"/>
      <c r="E58" s="239"/>
      <c r="F58" s="239"/>
      <c r="G58" s="239"/>
      <c r="H58" s="239"/>
      <c r="I58" s="239"/>
      <c r="J58" s="239"/>
      <c r="K58" s="239"/>
    </row>
    <row r="59" spans="2:11" x14ac:dyDescent="0.25">
      <c r="B59" s="240"/>
      <c r="C59" s="241"/>
      <c r="D59" s="241"/>
      <c r="E59" s="241"/>
      <c r="F59" s="241"/>
      <c r="G59" s="241"/>
      <c r="H59" s="241"/>
      <c r="I59" s="241"/>
      <c r="J59" s="241"/>
      <c r="K59" s="241"/>
    </row>
    <row r="60" spans="2:11" x14ac:dyDescent="0.25">
      <c r="B60" s="240"/>
      <c r="C60" s="241"/>
      <c r="D60" s="241"/>
      <c r="E60" s="241"/>
      <c r="F60" s="241"/>
      <c r="G60" s="241"/>
      <c r="H60" s="241"/>
      <c r="I60" s="241"/>
      <c r="J60" s="241"/>
      <c r="K60" s="241"/>
    </row>
    <row r="61" spans="2:11" ht="15.75" thickBot="1" x14ac:dyDescent="0.3">
      <c r="B61" s="238"/>
      <c r="C61" s="238"/>
      <c r="D61" s="239"/>
      <c r="E61" s="239"/>
      <c r="F61" s="239"/>
      <c r="G61" s="239"/>
      <c r="H61" s="239"/>
      <c r="I61" s="239"/>
      <c r="J61" s="239"/>
      <c r="K61" s="239"/>
    </row>
    <row r="62" spans="2:11" ht="15.75" thickBot="1" x14ac:dyDescent="0.3">
      <c r="B62" s="238"/>
      <c r="C62" s="238"/>
      <c r="D62" s="266" t="s">
        <v>16</v>
      </c>
      <c r="E62" s="267"/>
      <c r="F62" s="268" t="s">
        <v>5</v>
      </c>
      <c r="G62" s="268"/>
      <c r="H62" s="268"/>
      <c r="I62" s="268"/>
      <c r="J62" s="269" t="s">
        <v>7</v>
      </c>
      <c r="K62" s="270"/>
    </row>
    <row r="63" spans="2:11" ht="15.75" thickBot="1" x14ac:dyDescent="0.3">
      <c r="B63" s="273"/>
      <c r="C63" s="274"/>
      <c r="D63" s="266" t="s">
        <v>4</v>
      </c>
      <c r="E63" s="267"/>
      <c r="F63" s="275" t="s">
        <v>3</v>
      </c>
      <c r="G63" s="276"/>
      <c r="H63" s="276" t="s">
        <v>2</v>
      </c>
      <c r="I63" s="265"/>
      <c r="J63" s="271"/>
      <c r="K63" s="272"/>
    </row>
    <row r="64" spans="2:11" ht="27" thickBot="1" x14ac:dyDescent="0.3">
      <c r="B64" s="274"/>
      <c r="C64" s="274"/>
      <c r="D64" s="242" t="s">
        <v>96</v>
      </c>
      <c r="E64" s="243" t="s">
        <v>97</v>
      </c>
      <c r="F64" s="244" t="s">
        <v>96</v>
      </c>
      <c r="G64" s="245" t="s">
        <v>97</v>
      </c>
      <c r="H64" s="244" t="s">
        <v>96</v>
      </c>
      <c r="I64" s="245" t="s">
        <v>97</v>
      </c>
      <c r="J64" s="244" t="s">
        <v>96</v>
      </c>
      <c r="K64" s="245" t="s">
        <v>97</v>
      </c>
    </row>
    <row r="65" spans="2:11" x14ac:dyDescent="0.25">
      <c r="B65" s="261">
        <v>2010</v>
      </c>
      <c r="C65" s="246" t="s">
        <v>12</v>
      </c>
      <c r="D65" s="247">
        <v>189574.25</v>
      </c>
      <c r="E65" s="248">
        <v>189252.75</v>
      </c>
      <c r="F65" s="249">
        <v>50976.25</v>
      </c>
      <c r="G65" s="250">
        <v>50442.75</v>
      </c>
      <c r="H65" s="247">
        <v>12798.25</v>
      </c>
      <c r="I65" s="248">
        <v>12645.25</v>
      </c>
      <c r="J65" s="210">
        <f>+D65+F65+H65</f>
        <v>253348.75</v>
      </c>
      <c r="K65" s="211">
        <f>+E65+G65+I65</f>
        <v>252340.75</v>
      </c>
    </row>
    <row r="66" spans="2:11" x14ac:dyDescent="0.25">
      <c r="B66" s="262"/>
      <c r="C66" s="251" t="s">
        <v>11</v>
      </c>
      <c r="D66" s="252">
        <v>205236</v>
      </c>
      <c r="E66" s="253">
        <v>204723</v>
      </c>
      <c r="F66" s="254">
        <v>53405</v>
      </c>
      <c r="G66" s="255">
        <v>52934</v>
      </c>
      <c r="H66" s="252">
        <v>14915</v>
      </c>
      <c r="I66" s="253">
        <v>14804</v>
      </c>
      <c r="J66" s="212">
        <f t="shared" ref="J66:K73" si="6">+D66+F66+H66</f>
        <v>273556</v>
      </c>
      <c r="K66" s="213">
        <f t="shared" si="6"/>
        <v>272461</v>
      </c>
    </row>
    <row r="67" spans="2:11" ht="15.75" thickBot="1" x14ac:dyDescent="0.3">
      <c r="B67" s="263"/>
      <c r="C67" s="256" t="s">
        <v>10</v>
      </c>
      <c r="D67" s="257">
        <v>173436</v>
      </c>
      <c r="E67" s="258">
        <v>173165</v>
      </c>
      <c r="F67" s="259">
        <v>49823</v>
      </c>
      <c r="G67" s="260">
        <v>49290</v>
      </c>
      <c r="H67" s="257">
        <v>10990</v>
      </c>
      <c r="I67" s="258">
        <v>10850</v>
      </c>
      <c r="J67" s="220">
        <f t="shared" si="6"/>
        <v>234249</v>
      </c>
      <c r="K67" s="221">
        <f t="shared" si="6"/>
        <v>233305</v>
      </c>
    </row>
    <row r="68" spans="2:11" x14ac:dyDescent="0.25">
      <c r="B68" s="261">
        <v>2011</v>
      </c>
      <c r="C68" s="246" t="s">
        <v>12</v>
      </c>
      <c r="D68" s="247">
        <v>180593</v>
      </c>
      <c r="E68" s="248">
        <v>180333</v>
      </c>
      <c r="F68" s="249">
        <v>56303.583333333336</v>
      </c>
      <c r="G68" s="250">
        <v>55716.833333333336</v>
      </c>
      <c r="H68" s="247">
        <v>14653.25</v>
      </c>
      <c r="I68" s="248">
        <v>14419.416666666666</v>
      </c>
      <c r="J68" s="210">
        <f t="shared" si="6"/>
        <v>251549.83333333334</v>
      </c>
      <c r="K68" s="211">
        <f t="shared" si="6"/>
        <v>250469.25</v>
      </c>
    </row>
    <row r="69" spans="2:11" x14ac:dyDescent="0.25">
      <c r="B69" s="262"/>
      <c r="C69" s="251" t="s">
        <v>11</v>
      </c>
      <c r="D69" s="252">
        <v>238572</v>
      </c>
      <c r="E69" s="253">
        <v>238254</v>
      </c>
      <c r="F69" s="254">
        <v>65858</v>
      </c>
      <c r="G69" s="255">
        <v>65120</v>
      </c>
      <c r="H69" s="252">
        <v>25007</v>
      </c>
      <c r="I69" s="253">
        <v>24575</v>
      </c>
      <c r="J69" s="212">
        <f t="shared" si="6"/>
        <v>329437</v>
      </c>
      <c r="K69" s="213">
        <f t="shared" si="6"/>
        <v>327949</v>
      </c>
    </row>
    <row r="70" spans="2:11" ht="15.75" thickBot="1" x14ac:dyDescent="0.3">
      <c r="B70" s="263"/>
      <c r="C70" s="256" t="s">
        <v>10</v>
      </c>
      <c r="D70" s="257">
        <v>131550</v>
      </c>
      <c r="E70" s="258">
        <v>131303</v>
      </c>
      <c r="F70" s="259">
        <v>47812</v>
      </c>
      <c r="G70" s="260">
        <v>47302</v>
      </c>
      <c r="H70" s="257">
        <v>9204</v>
      </c>
      <c r="I70" s="258">
        <v>9109</v>
      </c>
      <c r="J70" s="220">
        <f t="shared" si="6"/>
        <v>188566</v>
      </c>
      <c r="K70" s="221">
        <f t="shared" si="6"/>
        <v>187714</v>
      </c>
    </row>
    <row r="71" spans="2:11" x14ac:dyDescent="0.25">
      <c r="B71" s="261">
        <v>2012</v>
      </c>
      <c r="C71" s="246" t="s">
        <v>12</v>
      </c>
      <c r="D71" s="247">
        <f>AVERAGE(D44:D55)</f>
        <v>169280.66666666666</v>
      </c>
      <c r="E71" s="248">
        <f t="shared" ref="E71:I71" si="7">AVERAGE(E44:E55)</f>
        <v>169061</v>
      </c>
      <c r="F71" s="249">
        <f t="shared" si="7"/>
        <v>55562</v>
      </c>
      <c r="G71" s="250">
        <f t="shared" si="7"/>
        <v>55133</v>
      </c>
      <c r="H71" s="247">
        <f t="shared" si="7"/>
        <v>13799.333333333334</v>
      </c>
      <c r="I71" s="248">
        <f t="shared" si="7"/>
        <v>13551.666666666666</v>
      </c>
      <c r="J71" s="210">
        <f t="shared" si="6"/>
        <v>238642</v>
      </c>
      <c r="K71" s="211">
        <f t="shared" si="6"/>
        <v>237745.66666666666</v>
      </c>
    </row>
    <row r="72" spans="2:11" x14ac:dyDescent="0.25">
      <c r="B72" s="262"/>
      <c r="C72" s="251" t="s">
        <v>11</v>
      </c>
      <c r="D72" s="252">
        <f>MAX(D44:D55)</f>
        <v>204557</v>
      </c>
      <c r="E72" s="253">
        <f t="shared" ref="E72:I72" si="8">MAX(E44:E55)</f>
        <v>204406</v>
      </c>
      <c r="F72" s="254">
        <f t="shared" si="8"/>
        <v>58224</v>
      </c>
      <c r="G72" s="255">
        <f t="shared" si="8"/>
        <v>57741</v>
      </c>
      <c r="H72" s="252">
        <f t="shared" si="8"/>
        <v>14927</v>
      </c>
      <c r="I72" s="253">
        <f t="shared" si="8"/>
        <v>14657</v>
      </c>
      <c r="J72" s="212">
        <f t="shared" si="6"/>
        <v>277708</v>
      </c>
      <c r="K72" s="213">
        <f t="shared" si="6"/>
        <v>276804</v>
      </c>
    </row>
    <row r="73" spans="2:11" ht="15.75" thickBot="1" x14ac:dyDescent="0.3">
      <c r="B73" s="263"/>
      <c r="C73" s="256" t="s">
        <v>10</v>
      </c>
      <c r="D73" s="257">
        <f>MIN(D44:D55)</f>
        <v>144562</v>
      </c>
      <c r="E73" s="258">
        <f t="shared" ref="E73:I73" si="9">MIN(E44:E55)</f>
        <v>144288</v>
      </c>
      <c r="F73" s="259">
        <f t="shared" si="9"/>
        <v>51126</v>
      </c>
      <c r="G73" s="260">
        <f t="shared" si="9"/>
        <v>50832</v>
      </c>
      <c r="H73" s="257">
        <f t="shared" si="9"/>
        <v>12027</v>
      </c>
      <c r="I73" s="258">
        <f t="shared" si="9"/>
        <v>11769</v>
      </c>
      <c r="J73" s="220">
        <f t="shared" si="6"/>
        <v>207715</v>
      </c>
      <c r="K73" s="221">
        <f t="shared" si="6"/>
        <v>206889</v>
      </c>
    </row>
  </sheetData>
  <mergeCells count="33">
    <mergeCell ref="B2:J2"/>
    <mergeCell ref="K2:L2"/>
    <mergeCell ref="B3:L3"/>
    <mergeCell ref="B6:L8"/>
    <mergeCell ref="B10:E10"/>
    <mergeCell ref="F10:L11"/>
    <mergeCell ref="B44:B55"/>
    <mergeCell ref="B13:E13"/>
    <mergeCell ref="F13:L14"/>
    <mergeCell ref="F15:L16"/>
    <mergeCell ref="B20:L20"/>
    <mergeCell ref="D23:E23"/>
    <mergeCell ref="F23:I23"/>
    <mergeCell ref="J23:K24"/>
    <mergeCell ref="B24:C24"/>
    <mergeCell ref="D24:E24"/>
    <mergeCell ref="F24:G24"/>
    <mergeCell ref="H24:I24"/>
    <mergeCell ref="B26:B29"/>
    <mergeCell ref="B30:C30"/>
    <mergeCell ref="B31:B42"/>
    <mergeCell ref="B43:C43"/>
    <mergeCell ref="F62:I62"/>
    <mergeCell ref="J62:K63"/>
    <mergeCell ref="B63:C64"/>
    <mergeCell ref="D63:E63"/>
    <mergeCell ref="F63:G63"/>
    <mergeCell ref="H63:I63"/>
    <mergeCell ref="B65:B67"/>
    <mergeCell ref="B68:B70"/>
    <mergeCell ref="B71:B73"/>
    <mergeCell ref="B56:C56"/>
    <mergeCell ref="D62:E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Z457"/>
  <sheetViews>
    <sheetView showGridLines="0" zoomScale="85" zoomScaleNormal="85" workbookViewId="0">
      <selection activeCell="D14" sqref="D14"/>
    </sheetView>
  </sheetViews>
  <sheetFormatPr baseColWidth="10" defaultRowHeight="12.75" x14ac:dyDescent="0.2"/>
  <cols>
    <col min="1" max="1" width="5.28515625" style="2" customWidth="1"/>
    <col min="2" max="2" width="6.7109375" style="1" customWidth="1"/>
    <col min="3" max="3" width="13.5703125" style="1" customWidth="1"/>
    <col min="4" max="11" width="11.42578125" style="1"/>
    <col min="12" max="12" width="16" style="1" customWidth="1"/>
    <col min="13" max="13" width="16.5703125" style="1" customWidth="1"/>
    <col min="14" max="14" width="16.140625" style="1" customWidth="1"/>
    <col min="15" max="15" width="12.85546875" style="1" bestFit="1" customWidth="1"/>
    <col min="16" max="16384" width="11.42578125" style="1"/>
  </cols>
  <sheetData>
    <row r="1" spans="2:26" ht="13.5" thickBot="1" x14ac:dyDescent="0.25"/>
    <row r="2" spans="2:26" ht="19.5" customHeight="1" thickBot="1" x14ac:dyDescent="0.25">
      <c r="B2" s="370" t="s">
        <v>49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  <c r="N2" s="302">
        <v>40969</v>
      </c>
      <c r="O2" s="303"/>
      <c r="P2" s="149"/>
      <c r="Q2" s="149"/>
      <c r="R2" s="149"/>
      <c r="S2" s="149"/>
      <c r="T2" s="149"/>
      <c r="U2" s="149"/>
      <c r="V2" s="149"/>
      <c r="W2" s="149"/>
      <c r="X2" s="148"/>
      <c r="Y2" s="148"/>
      <c r="Z2" s="148"/>
    </row>
    <row r="3" spans="2:26" ht="15" customHeight="1" x14ac:dyDescent="0.2">
      <c r="B3" s="1" t="s">
        <v>48</v>
      </c>
      <c r="P3" s="149"/>
      <c r="Q3" s="149"/>
      <c r="R3" s="149"/>
      <c r="S3" s="149"/>
      <c r="T3" s="149"/>
      <c r="U3" s="149"/>
      <c r="V3" s="149"/>
      <c r="W3" s="149"/>
      <c r="X3" s="148"/>
      <c r="Y3" s="148"/>
      <c r="Z3" s="148"/>
    </row>
    <row r="4" spans="2:26" ht="15" customHeight="1" x14ac:dyDescent="0.2">
      <c r="P4" s="149"/>
      <c r="Q4" s="149"/>
      <c r="R4" s="149"/>
      <c r="S4" s="149"/>
      <c r="T4" s="149"/>
      <c r="U4" s="149"/>
      <c r="V4" s="149"/>
      <c r="W4" s="149"/>
      <c r="X4" s="148"/>
      <c r="Y4" s="148"/>
      <c r="Z4" s="148"/>
    </row>
    <row r="5" spans="2:26" ht="15" customHeight="1" x14ac:dyDescent="0.2">
      <c r="P5" s="149"/>
      <c r="Q5" s="149"/>
      <c r="R5" s="149"/>
      <c r="S5" s="149"/>
      <c r="T5" s="149"/>
      <c r="U5" s="149"/>
      <c r="V5" s="149"/>
      <c r="W5" s="149"/>
      <c r="X5" s="148"/>
      <c r="Y5" s="148"/>
      <c r="Z5" s="148"/>
    </row>
    <row r="6" spans="2:26" ht="15" customHeight="1" x14ac:dyDescent="0.2">
      <c r="B6" s="359" t="s">
        <v>47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1"/>
      <c r="N6" s="150"/>
      <c r="O6" s="150"/>
      <c r="P6" s="149"/>
      <c r="Q6" s="149"/>
      <c r="R6" s="149"/>
      <c r="S6" s="149"/>
      <c r="T6" s="149"/>
      <c r="U6" s="149"/>
      <c r="V6" s="149"/>
      <c r="W6" s="149"/>
      <c r="X6" s="148"/>
      <c r="Y6" s="148"/>
      <c r="Z6" s="148"/>
    </row>
    <row r="7" spans="2:26" ht="15" customHeight="1" x14ac:dyDescent="0.2">
      <c r="B7" s="362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4"/>
      <c r="N7" s="150"/>
      <c r="O7" s="150"/>
      <c r="P7" s="149"/>
      <c r="Q7" s="149"/>
      <c r="R7" s="149"/>
      <c r="S7" s="149"/>
      <c r="T7" s="149"/>
      <c r="U7" s="149"/>
      <c r="V7" s="149"/>
      <c r="W7" s="149"/>
      <c r="X7" s="148"/>
      <c r="Y7" s="148"/>
      <c r="Z7" s="148"/>
    </row>
    <row r="8" spans="2:26" ht="15" customHeight="1" x14ac:dyDescent="0.2">
      <c r="B8" s="373" t="s">
        <v>46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150"/>
      <c r="O8" s="150"/>
      <c r="P8" s="149"/>
      <c r="Q8" s="149"/>
      <c r="R8" s="149"/>
      <c r="S8" s="149"/>
      <c r="T8" s="149"/>
      <c r="U8" s="149"/>
      <c r="V8" s="149"/>
      <c r="W8" s="149"/>
      <c r="X8" s="148"/>
      <c r="Y8" s="148"/>
      <c r="Z8" s="148"/>
    </row>
    <row r="9" spans="2:26" ht="15" customHeight="1" x14ac:dyDescent="0.2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50"/>
      <c r="P9" s="149"/>
      <c r="Q9" s="149"/>
      <c r="R9" s="149"/>
      <c r="S9" s="149"/>
      <c r="T9" s="149"/>
      <c r="U9" s="149"/>
      <c r="V9" s="149"/>
      <c r="W9" s="149"/>
      <c r="X9" s="148"/>
      <c r="Y9" s="148"/>
      <c r="Z9" s="148"/>
    </row>
    <row r="10" spans="2:26" ht="15" customHeight="1" x14ac:dyDescent="0.2">
      <c r="B10" s="161" t="s">
        <v>45</v>
      </c>
      <c r="C10" s="160"/>
      <c r="D10" s="160"/>
      <c r="E10" s="160"/>
      <c r="F10" s="316" t="s">
        <v>44</v>
      </c>
      <c r="G10" s="365"/>
      <c r="H10" s="365"/>
      <c r="I10" s="365"/>
      <c r="J10" s="365"/>
      <c r="K10" s="365"/>
      <c r="L10" s="365"/>
      <c r="M10" s="366"/>
      <c r="N10" s="150"/>
      <c r="O10" s="150"/>
      <c r="P10" s="149"/>
      <c r="Q10" s="149"/>
      <c r="R10" s="149"/>
      <c r="S10" s="149"/>
      <c r="T10" s="149"/>
      <c r="U10" s="149"/>
      <c r="V10" s="149"/>
      <c r="W10" s="149"/>
      <c r="X10" s="148"/>
      <c r="Y10" s="148"/>
      <c r="Z10" s="148"/>
    </row>
    <row r="11" spans="2:26" ht="15" customHeight="1" x14ac:dyDescent="0.2">
      <c r="B11" s="157"/>
      <c r="C11" s="156"/>
      <c r="D11" s="156"/>
      <c r="E11" s="156"/>
      <c r="F11" s="367"/>
      <c r="G11" s="368"/>
      <c r="H11" s="368"/>
      <c r="I11" s="368"/>
      <c r="J11" s="368"/>
      <c r="K11" s="368"/>
      <c r="L11" s="368"/>
      <c r="M11" s="369"/>
      <c r="N11" s="150"/>
      <c r="O11" s="150"/>
      <c r="P11" s="149"/>
      <c r="Q11" s="149"/>
      <c r="R11" s="149"/>
      <c r="S11" s="149"/>
      <c r="T11" s="149"/>
      <c r="U11" s="149"/>
      <c r="V11" s="149"/>
      <c r="W11" s="149"/>
      <c r="X11" s="148"/>
      <c r="Y11" s="148"/>
      <c r="Z11" s="148"/>
    </row>
    <row r="12" spans="2:26" ht="15" customHeight="1" x14ac:dyDescent="0.2">
      <c r="B12" s="157"/>
      <c r="C12" s="156"/>
      <c r="D12" s="156"/>
      <c r="E12" s="156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49"/>
      <c r="Q12" s="149"/>
      <c r="R12" s="149"/>
      <c r="S12" s="149"/>
      <c r="T12" s="149"/>
      <c r="U12" s="149"/>
      <c r="V12" s="149"/>
      <c r="W12" s="149"/>
      <c r="X12" s="148"/>
      <c r="Y12" s="148"/>
      <c r="Z12" s="148"/>
    </row>
    <row r="13" spans="2:26" ht="15" customHeight="1" x14ac:dyDescent="0.2">
      <c r="B13" s="161" t="s">
        <v>43</v>
      </c>
      <c r="C13" s="160"/>
      <c r="D13" s="160"/>
      <c r="E13" s="160"/>
      <c r="F13" s="316" t="s">
        <v>42</v>
      </c>
      <c r="G13" s="317"/>
      <c r="H13" s="317"/>
      <c r="I13" s="317"/>
      <c r="J13" s="317"/>
      <c r="K13" s="317"/>
      <c r="L13" s="317"/>
      <c r="M13" s="159"/>
      <c r="N13" s="150"/>
      <c r="O13" s="150"/>
      <c r="P13" s="149"/>
      <c r="Q13" s="149"/>
      <c r="R13" s="149"/>
      <c r="S13" s="149"/>
      <c r="T13" s="149"/>
      <c r="U13" s="149"/>
      <c r="V13" s="149"/>
      <c r="W13" s="149"/>
      <c r="X13" s="148"/>
      <c r="Y13" s="148"/>
      <c r="Z13" s="148"/>
    </row>
    <row r="14" spans="2:26" ht="15" customHeight="1" x14ac:dyDescent="0.2">
      <c r="B14" s="157"/>
      <c r="C14" s="156"/>
      <c r="D14" s="156"/>
      <c r="E14" s="156"/>
      <c r="F14" s="315"/>
      <c r="G14" s="314"/>
      <c r="H14" s="314"/>
      <c r="I14" s="314"/>
      <c r="J14" s="314"/>
      <c r="K14" s="314"/>
      <c r="L14" s="314"/>
      <c r="M14" s="158"/>
      <c r="N14" s="150"/>
      <c r="O14" s="150"/>
      <c r="P14" s="149"/>
      <c r="Q14" s="149"/>
      <c r="R14" s="149"/>
      <c r="S14" s="149"/>
      <c r="T14" s="149"/>
      <c r="U14" s="149"/>
      <c r="V14" s="149"/>
      <c r="W14" s="149"/>
      <c r="X14" s="148"/>
      <c r="Y14" s="148"/>
      <c r="Z14" s="148"/>
    </row>
    <row r="15" spans="2:26" ht="15" customHeight="1" x14ac:dyDescent="0.2">
      <c r="B15" s="157"/>
      <c r="C15" s="156"/>
      <c r="D15" s="156"/>
      <c r="E15" s="156"/>
      <c r="F15" s="313" t="s">
        <v>41</v>
      </c>
      <c r="G15" s="314"/>
      <c r="H15" s="314"/>
      <c r="I15" s="314"/>
      <c r="J15" s="314"/>
      <c r="K15" s="314"/>
      <c r="L15" s="314"/>
      <c r="M15" s="158"/>
      <c r="N15" s="150"/>
      <c r="O15" s="150"/>
      <c r="P15" s="149"/>
      <c r="Q15" s="149"/>
      <c r="R15" s="149"/>
      <c r="S15" s="149"/>
      <c r="T15" s="149"/>
      <c r="U15" s="149"/>
      <c r="V15" s="149"/>
      <c r="W15" s="149"/>
      <c r="X15" s="148"/>
      <c r="Y15" s="148"/>
      <c r="Z15" s="148"/>
    </row>
    <row r="16" spans="2:26" ht="15" customHeight="1" x14ac:dyDescent="0.2">
      <c r="B16" s="157"/>
      <c r="C16" s="156"/>
      <c r="D16" s="156"/>
      <c r="E16" s="156"/>
      <c r="F16" s="315"/>
      <c r="G16" s="314"/>
      <c r="H16" s="314"/>
      <c r="I16" s="314"/>
      <c r="J16" s="314"/>
      <c r="K16" s="314"/>
      <c r="L16" s="314"/>
      <c r="M16" s="158"/>
      <c r="N16" s="150"/>
      <c r="O16" s="150"/>
      <c r="P16" s="149"/>
      <c r="Q16" s="149"/>
      <c r="R16" s="149"/>
      <c r="S16" s="149"/>
      <c r="T16" s="149"/>
      <c r="U16" s="149"/>
      <c r="V16" s="149"/>
      <c r="W16" s="149"/>
      <c r="X16" s="148"/>
      <c r="Y16" s="148"/>
      <c r="Z16" s="148"/>
    </row>
    <row r="17" spans="1:26" ht="15" customHeight="1" x14ac:dyDescent="0.2">
      <c r="B17" s="157"/>
      <c r="C17" s="156"/>
      <c r="D17" s="156"/>
      <c r="E17" s="156"/>
      <c r="F17" s="155" t="s">
        <v>40</v>
      </c>
      <c r="G17" s="154"/>
      <c r="H17" s="154"/>
      <c r="I17" s="153"/>
      <c r="J17" s="152"/>
      <c r="K17" s="152"/>
      <c r="L17" s="152"/>
      <c r="M17" s="151"/>
      <c r="N17" s="150"/>
      <c r="O17" s="150"/>
      <c r="P17" s="149"/>
      <c r="Q17" s="149"/>
      <c r="R17" s="149"/>
      <c r="S17" s="149"/>
      <c r="T17" s="149"/>
      <c r="U17" s="149"/>
      <c r="V17" s="149"/>
      <c r="W17" s="149"/>
      <c r="X17" s="148"/>
      <c r="Y17" s="148"/>
      <c r="Z17" s="148"/>
    </row>
    <row r="18" spans="1:26" x14ac:dyDescent="0.2">
      <c r="B18" s="147"/>
      <c r="L18" s="146"/>
    </row>
    <row r="19" spans="1:26" x14ac:dyDescent="0.2">
      <c r="H19" s="146"/>
    </row>
    <row r="20" spans="1:26" s="19" customFormat="1" ht="13.5" thickBot="1" x14ac:dyDescent="0.25">
      <c r="A20" s="2"/>
    </row>
    <row r="21" spans="1:26" s="19" customFormat="1" ht="13.5" thickBot="1" x14ac:dyDescent="0.25">
      <c r="A21" s="2"/>
      <c r="B21" s="145" t="s">
        <v>39</v>
      </c>
      <c r="C21" s="144"/>
      <c r="D21" s="143"/>
    </row>
    <row r="22" spans="1:26" s="19" customFormat="1" x14ac:dyDescent="0.2">
      <c r="A22" s="2"/>
    </row>
    <row r="23" spans="1:26" s="19" customFormat="1" x14ac:dyDescent="0.2">
      <c r="A23" s="2"/>
      <c r="B23" s="59" t="s">
        <v>38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5"/>
      <c r="M23" s="3"/>
      <c r="N23" s="3"/>
      <c r="O23" s="3"/>
    </row>
    <row r="24" spans="1:26" s="19" customFormat="1" x14ac:dyDescent="0.2">
      <c r="A24" s="2"/>
      <c r="B24" s="142"/>
    </row>
    <row r="25" spans="1:26" s="19" customFormat="1" ht="13.5" thickBot="1" x14ac:dyDescent="0.25">
      <c r="A25" s="2"/>
      <c r="B25" s="142"/>
    </row>
    <row r="26" spans="1:26" s="19" customFormat="1" ht="13.5" thickBot="1" x14ac:dyDescent="0.25">
      <c r="A26" s="2"/>
      <c r="D26" s="344" t="s">
        <v>16</v>
      </c>
      <c r="E26" s="345"/>
      <c r="F26" s="346" t="s">
        <v>5</v>
      </c>
      <c r="G26" s="346"/>
      <c r="H26" s="346"/>
      <c r="I26" s="346"/>
      <c r="J26" s="322" t="s">
        <v>7</v>
      </c>
      <c r="K26" s="323"/>
    </row>
    <row r="27" spans="1:26" ht="13.5" thickBot="1" x14ac:dyDescent="0.25">
      <c r="B27" s="318"/>
      <c r="C27" s="318"/>
      <c r="D27" s="308" t="s">
        <v>4</v>
      </c>
      <c r="E27" s="309"/>
      <c r="F27" s="310" t="s">
        <v>3</v>
      </c>
      <c r="G27" s="311"/>
      <c r="H27" s="311" t="s">
        <v>2</v>
      </c>
      <c r="I27" s="312"/>
      <c r="J27" s="324"/>
      <c r="K27" s="325"/>
    </row>
    <row r="28" spans="1:26" ht="36.75" customHeight="1" thickBot="1" x14ac:dyDescent="0.25">
      <c r="B28" s="141" t="s">
        <v>19</v>
      </c>
      <c r="C28" s="140" t="s">
        <v>20</v>
      </c>
      <c r="D28" s="136" t="s">
        <v>14</v>
      </c>
      <c r="E28" s="135" t="s">
        <v>13</v>
      </c>
      <c r="F28" s="139" t="s">
        <v>15</v>
      </c>
      <c r="G28" s="138" t="s">
        <v>13</v>
      </c>
      <c r="H28" s="138" t="s">
        <v>14</v>
      </c>
      <c r="I28" s="137" t="s">
        <v>13</v>
      </c>
      <c r="J28" s="136" t="s">
        <v>14</v>
      </c>
      <c r="K28" s="135" t="s">
        <v>13</v>
      </c>
    </row>
    <row r="29" spans="1:26" x14ac:dyDescent="0.2">
      <c r="B29" s="319">
        <v>2011</v>
      </c>
      <c r="C29" s="134" t="s">
        <v>37</v>
      </c>
      <c r="D29" s="133">
        <v>148144.22082628185</v>
      </c>
      <c r="E29" s="130">
        <v>12486.558892007175</v>
      </c>
      <c r="F29" s="133">
        <v>804017.03387535317</v>
      </c>
      <c r="G29" s="132">
        <v>119257.9744294609</v>
      </c>
      <c r="H29" s="132">
        <v>246879.8164690095</v>
      </c>
      <c r="I29" s="130">
        <v>40482.23862431162</v>
      </c>
      <c r="J29" s="131">
        <v>1199041.0711706446</v>
      </c>
      <c r="K29" s="130">
        <v>172226.77194577968</v>
      </c>
    </row>
    <row r="30" spans="1:26" x14ac:dyDescent="0.2">
      <c r="B30" s="320"/>
      <c r="C30" s="129" t="s">
        <v>36</v>
      </c>
      <c r="D30" s="128">
        <v>135442.02174890472</v>
      </c>
      <c r="E30" s="125">
        <v>15889.321921965531</v>
      </c>
      <c r="F30" s="128">
        <v>698080.31547346641</v>
      </c>
      <c r="G30" s="127">
        <v>101672.55638997951</v>
      </c>
      <c r="H30" s="127">
        <v>197816.38390871344</v>
      </c>
      <c r="I30" s="125">
        <v>26125.45853305775</v>
      </c>
      <c r="J30" s="126">
        <v>1031338.7211310846</v>
      </c>
      <c r="K30" s="125">
        <v>143687.33684500281</v>
      </c>
    </row>
    <row r="31" spans="1:26" x14ac:dyDescent="0.2">
      <c r="B31" s="320"/>
      <c r="C31" s="129" t="s">
        <v>35</v>
      </c>
      <c r="D31" s="128">
        <v>148709.60814840303</v>
      </c>
      <c r="E31" s="125">
        <v>12648.212331423812</v>
      </c>
      <c r="F31" s="128">
        <v>851539.15950839408</v>
      </c>
      <c r="G31" s="127">
        <v>127120.9790890688</v>
      </c>
      <c r="H31" s="127">
        <v>426858.2768441448</v>
      </c>
      <c r="I31" s="125">
        <v>61476.372888935126</v>
      </c>
      <c r="J31" s="126">
        <v>1427107.0445009419</v>
      </c>
      <c r="K31" s="125">
        <v>201245.56430942775</v>
      </c>
    </row>
    <row r="32" spans="1:26" x14ac:dyDescent="0.2">
      <c r="B32" s="320"/>
      <c r="C32" s="129" t="s">
        <v>34</v>
      </c>
      <c r="D32" s="128">
        <v>127054.10099267169</v>
      </c>
      <c r="E32" s="125">
        <v>9305.1194173000658</v>
      </c>
      <c r="F32" s="128">
        <v>811120.71674763178</v>
      </c>
      <c r="G32" s="127">
        <v>120918.64942614498</v>
      </c>
      <c r="H32" s="127">
        <v>274472.23340326018</v>
      </c>
      <c r="I32" s="125">
        <v>34600.061043997361</v>
      </c>
      <c r="J32" s="126">
        <v>1212647.0511435636</v>
      </c>
      <c r="K32" s="125">
        <v>164823.82988744241</v>
      </c>
    </row>
    <row r="33" spans="2:11" x14ac:dyDescent="0.2">
      <c r="B33" s="320"/>
      <c r="C33" s="129" t="s">
        <v>33</v>
      </c>
      <c r="D33" s="128">
        <v>161428.33286443047</v>
      </c>
      <c r="E33" s="125">
        <v>14743.307721764482</v>
      </c>
      <c r="F33" s="128">
        <v>861109.4307812386</v>
      </c>
      <c r="G33" s="127">
        <v>139181.51526680417</v>
      </c>
      <c r="H33" s="127">
        <v>346137.9026610264</v>
      </c>
      <c r="I33" s="125">
        <v>58520.52587162143</v>
      </c>
      <c r="J33" s="126">
        <v>1368675.6663066954</v>
      </c>
      <c r="K33" s="125">
        <v>212445.34886019008</v>
      </c>
    </row>
    <row r="34" spans="2:11" x14ac:dyDescent="0.2">
      <c r="B34" s="320"/>
      <c r="C34" s="129" t="s">
        <v>32</v>
      </c>
      <c r="D34" s="128">
        <v>192094.93474246358</v>
      </c>
      <c r="E34" s="125">
        <v>16400.382585905772</v>
      </c>
      <c r="F34" s="128">
        <v>828642.87948799541</v>
      </c>
      <c r="G34" s="127">
        <v>119786.74340299633</v>
      </c>
      <c r="H34" s="127">
        <v>272798.51032754686</v>
      </c>
      <c r="I34" s="125">
        <v>45898.66885747511</v>
      </c>
      <c r="J34" s="126">
        <v>1293536.3245580059</v>
      </c>
      <c r="K34" s="125">
        <v>182085.79484637722</v>
      </c>
    </row>
    <row r="35" spans="2:11" x14ac:dyDescent="0.2">
      <c r="B35" s="320"/>
      <c r="C35" s="129" t="s">
        <v>31</v>
      </c>
      <c r="D35" s="128">
        <v>120456.28901731932</v>
      </c>
      <c r="E35" s="125">
        <v>10237.41450401289</v>
      </c>
      <c r="F35" s="128">
        <v>788790.24940142652</v>
      </c>
      <c r="G35" s="127">
        <v>112984.94119741455</v>
      </c>
      <c r="H35" s="127">
        <v>339543.20003096334</v>
      </c>
      <c r="I35" s="125">
        <v>52796.290145345374</v>
      </c>
      <c r="J35" s="126">
        <v>1248789.738449709</v>
      </c>
      <c r="K35" s="125">
        <v>176018.64584677279</v>
      </c>
    </row>
    <row r="36" spans="2:11" x14ac:dyDescent="0.2">
      <c r="B36" s="320"/>
      <c r="C36" s="129" t="s">
        <v>30</v>
      </c>
      <c r="D36" s="128">
        <v>155602.25590459566</v>
      </c>
      <c r="E36" s="125">
        <v>13187.553827323422</v>
      </c>
      <c r="F36" s="128">
        <v>1085460.5357833926</v>
      </c>
      <c r="G36" s="127">
        <v>133150.28712440989</v>
      </c>
      <c r="H36" s="127">
        <v>567694.92916641943</v>
      </c>
      <c r="I36" s="125">
        <v>82153.993396291888</v>
      </c>
      <c r="J36" s="126">
        <v>1808757.7208544076</v>
      </c>
      <c r="K36" s="125">
        <v>228491.83434802521</v>
      </c>
    </row>
    <row r="37" spans="2:11" x14ac:dyDescent="0.2">
      <c r="B37" s="320"/>
      <c r="C37" s="129" t="s">
        <v>29</v>
      </c>
      <c r="D37" s="128">
        <v>117324.25440803898</v>
      </c>
      <c r="E37" s="125">
        <v>11812.311480406808</v>
      </c>
      <c r="F37" s="128">
        <v>1003661.4740316868</v>
      </c>
      <c r="G37" s="127">
        <v>144167.36513504002</v>
      </c>
      <c r="H37" s="127">
        <v>453740.60820920957</v>
      </c>
      <c r="I37" s="125">
        <v>63539.661060069564</v>
      </c>
      <c r="J37" s="126">
        <v>1574726.3366489352</v>
      </c>
      <c r="K37" s="125">
        <v>219519.33767551641</v>
      </c>
    </row>
    <row r="38" spans="2:11" x14ac:dyDescent="0.2">
      <c r="B38" s="320"/>
      <c r="C38" s="129" t="s">
        <v>28</v>
      </c>
      <c r="D38" s="128">
        <v>110706.6576468502</v>
      </c>
      <c r="E38" s="125">
        <v>9011.0070700223914</v>
      </c>
      <c r="F38" s="128">
        <v>866712.0279614426</v>
      </c>
      <c r="G38" s="127">
        <v>130152.40233023578</v>
      </c>
      <c r="H38" s="127">
        <v>366251.28757554403</v>
      </c>
      <c r="I38" s="125">
        <v>48540.463391082914</v>
      </c>
      <c r="J38" s="126">
        <v>1343669.9731838368</v>
      </c>
      <c r="K38" s="125">
        <v>187703.8727913411</v>
      </c>
    </row>
    <row r="39" spans="2:11" x14ac:dyDescent="0.2">
      <c r="B39" s="320"/>
      <c r="C39" s="129" t="s">
        <v>27</v>
      </c>
      <c r="D39" s="128">
        <v>117203.6947806962</v>
      </c>
      <c r="E39" s="125">
        <v>11220.045843605118</v>
      </c>
      <c r="F39" s="128">
        <v>757508.74225263158</v>
      </c>
      <c r="G39" s="127">
        <v>117016.55981103415</v>
      </c>
      <c r="H39" s="127">
        <v>387517.99522082013</v>
      </c>
      <c r="I39" s="125">
        <v>46576.469861237347</v>
      </c>
      <c r="J39" s="126">
        <v>1262230.4322541479</v>
      </c>
      <c r="K39" s="125">
        <v>174813.07551587664</v>
      </c>
    </row>
    <row r="40" spans="2:11" ht="13.5" thickBot="1" x14ac:dyDescent="0.25">
      <c r="B40" s="321"/>
      <c r="C40" s="124" t="s">
        <v>26</v>
      </c>
      <c r="D40" s="123">
        <v>121034.98125403788</v>
      </c>
      <c r="E40" s="122">
        <v>12740.799755097105</v>
      </c>
      <c r="F40" s="121">
        <v>888386.37547374633</v>
      </c>
      <c r="G40" s="120">
        <v>134738.53866598147</v>
      </c>
      <c r="H40" s="120">
        <v>269833.46630008222</v>
      </c>
      <c r="I40" s="119">
        <v>45497.08872370379</v>
      </c>
      <c r="J40" s="118">
        <v>1279254.8230278664</v>
      </c>
      <c r="K40" s="117">
        <v>192976.42714478236</v>
      </c>
    </row>
    <row r="41" spans="2:11" ht="13.5" thickBot="1" x14ac:dyDescent="0.25">
      <c r="B41" s="326">
        <v>2011</v>
      </c>
      <c r="C41" s="312"/>
      <c r="D41" s="116">
        <v>1655201.3523346935</v>
      </c>
      <c r="E41" s="116">
        <v>149682.03535083457</v>
      </c>
      <c r="F41" s="116">
        <v>10245028.940778406</v>
      </c>
      <c r="G41" s="116">
        <v>1500148.5122685707</v>
      </c>
      <c r="H41" s="116">
        <v>4149544.6101167398</v>
      </c>
      <c r="I41" s="116">
        <v>606207.29239712923</v>
      </c>
      <c r="J41" s="116">
        <v>16049774.903229838</v>
      </c>
      <c r="K41" s="115">
        <v>2256037.8400165346</v>
      </c>
    </row>
    <row r="42" spans="2:11" x14ac:dyDescent="0.2">
      <c r="B42" s="319">
        <v>2012</v>
      </c>
      <c r="C42" s="134" t="s">
        <v>37</v>
      </c>
      <c r="D42" s="133">
        <v>123119.6592605972</v>
      </c>
      <c r="E42" s="130">
        <v>12341.812790025038</v>
      </c>
      <c r="F42" s="133">
        <v>819877.16565850121</v>
      </c>
      <c r="G42" s="132">
        <v>112514.17930526059</v>
      </c>
      <c r="H42" s="132">
        <v>324690.25393898436</v>
      </c>
      <c r="I42" s="130">
        <v>45537.159997174756</v>
      </c>
      <c r="J42" s="131">
        <v>1267687.0788580826</v>
      </c>
      <c r="K42" s="130">
        <v>170393.15209246037</v>
      </c>
    </row>
    <row r="43" spans="2:11" x14ac:dyDescent="0.2">
      <c r="B43" s="320"/>
      <c r="C43" s="129" t="s">
        <v>36</v>
      </c>
      <c r="D43" s="128">
        <v>119357.50956044074</v>
      </c>
      <c r="E43" s="125">
        <v>12237.077490191876</v>
      </c>
      <c r="F43" s="128">
        <v>768583.33402313653</v>
      </c>
      <c r="G43" s="127">
        <v>123774.48573582132</v>
      </c>
      <c r="H43" s="127">
        <v>272644.49578965222</v>
      </c>
      <c r="I43" s="125">
        <v>42503.397961214592</v>
      </c>
      <c r="J43" s="126">
        <v>1160585.3393732295</v>
      </c>
      <c r="K43" s="125">
        <v>178514.96118722777</v>
      </c>
    </row>
    <row r="44" spans="2:11" x14ac:dyDescent="0.2">
      <c r="B44" s="320"/>
      <c r="C44" s="129" t="s">
        <v>35</v>
      </c>
      <c r="D44" s="128">
        <v>138093.99058163862</v>
      </c>
      <c r="E44" s="125">
        <v>12097.047248770477</v>
      </c>
      <c r="F44" s="128">
        <v>817068.70745812065</v>
      </c>
      <c r="G44" s="127">
        <v>110658.97500456308</v>
      </c>
      <c r="H44" s="127">
        <v>312641.55750166945</v>
      </c>
      <c r="I44" s="125">
        <v>46279.760756479816</v>
      </c>
      <c r="J44" s="126">
        <v>1267804.2555414287</v>
      </c>
      <c r="K44" s="125">
        <v>169035.78300981337</v>
      </c>
    </row>
    <row r="45" spans="2:11" x14ac:dyDescent="0.2">
      <c r="B45" s="320"/>
      <c r="C45" s="129" t="s">
        <v>34</v>
      </c>
      <c r="D45" s="128" t="s">
        <v>17</v>
      </c>
      <c r="E45" s="125" t="s">
        <v>17</v>
      </c>
      <c r="F45" s="128" t="s">
        <v>17</v>
      </c>
      <c r="G45" s="127" t="s">
        <v>17</v>
      </c>
      <c r="H45" s="127" t="s">
        <v>17</v>
      </c>
      <c r="I45" s="125" t="s">
        <v>17</v>
      </c>
      <c r="J45" s="126" t="s">
        <v>17</v>
      </c>
      <c r="K45" s="125" t="s">
        <v>17</v>
      </c>
    </row>
    <row r="46" spans="2:11" x14ac:dyDescent="0.2">
      <c r="B46" s="320"/>
      <c r="C46" s="129" t="s">
        <v>33</v>
      </c>
      <c r="D46" s="128" t="s">
        <v>17</v>
      </c>
      <c r="E46" s="125" t="s">
        <v>17</v>
      </c>
      <c r="F46" s="128" t="s">
        <v>17</v>
      </c>
      <c r="G46" s="127" t="s">
        <v>17</v>
      </c>
      <c r="H46" s="127" t="s">
        <v>17</v>
      </c>
      <c r="I46" s="125" t="s">
        <v>17</v>
      </c>
      <c r="J46" s="126" t="s">
        <v>17</v>
      </c>
      <c r="K46" s="125" t="s">
        <v>17</v>
      </c>
    </row>
    <row r="47" spans="2:11" x14ac:dyDescent="0.2">
      <c r="B47" s="320"/>
      <c r="C47" s="129" t="s">
        <v>32</v>
      </c>
      <c r="D47" s="128" t="s">
        <v>17</v>
      </c>
      <c r="E47" s="125" t="s">
        <v>17</v>
      </c>
      <c r="F47" s="128" t="s">
        <v>17</v>
      </c>
      <c r="G47" s="127" t="s">
        <v>17</v>
      </c>
      <c r="H47" s="127" t="s">
        <v>17</v>
      </c>
      <c r="I47" s="125" t="s">
        <v>17</v>
      </c>
      <c r="J47" s="126" t="s">
        <v>17</v>
      </c>
      <c r="K47" s="125" t="s">
        <v>17</v>
      </c>
    </row>
    <row r="48" spans="2:11" x14ac:dyDescent="0.2">
      <c r="B48" s="320"/>
      <c r="C48" s="129" t="s">
        <v>31</v>
      </c>
      <c r="D48" s="128" t="s">
        <v>17</v>
      </c>
      <c r="E48" s="125" t="s">
        <v>17</v>
      </c>
      <c r="F48" s="128" t="s">
        <v>17</v>
      </c>
      <c r="G48" s="127" t="s">
        <v>17</v>
      </c>
      <c r="H48" s="127" t="s">
        <v>17</v>
      </c>
      <c r="I48" s="125" t="s">
        <v>17</v>
      </c>
      <c r="J48" s="126" t="s">
        <v>17</v>
      </c>
      <c r="K48" s="125" t="s">
        <v>17</v>
      </c>
    </row>
    <row r="49" spans="2:14" x14ac:dyDescent="0.2">
      <c r="B49" s="320"/>
      <c r="C49" s="129" t="s">
        <v>30</v>
      </c>
      <c r="D49" s="128" t="s">
        <v>17</v>
      </c>
      <c r="E49" s="125" t="s">
        <v>17</v>
      </c>
      <c r="F49" s="128" t="s">
        <v>17</v>
      </c>
      <c r="G49" s="127" t="s">
        <v>17</v>
      </c>
      <c r="H49" s="127" t="s">
        <v>17</v>
      </c>
      <c r="I49" s="125" t="s">
        <v>17</v>
      </c>
      <c r="J49" s="126" t="s">
        <v>17</v>
      </c>
      <c r="K49" s="125" t="s">
        <v>17</v>
      </c>
    </row>
    <row r="50" spans="2:14" x14ac:dyDescent="0.2">
      <c r="B50" s="320"/>
      <c r="C50" s="129" t="s">
        <v>29</v>
      </c>
      <c r="D50" s="128" t="s">
        <v>17</v>
      </c>
      <c r="E50" s="125" t="s">
        <v>17</v>
      </c>
      <c r="F50" s="128" t="s">
        <v>17</v>
      </c>
      <c r="G50" s="127" t="s">
        <v>17</v>
      </c>
      <c r="H50" s="127" t="s">
        <v>17</v>
      </c>
      <c r="I50" s="125" t="s">
        <v>17</v>
      </c>
      <c r="J50" s="126" t="s">
        <v>17</v>
      </c>
      <c r="K50" s="125" t="s">
        <v>17</v>
      </c>
    </row>
    <row r="51" spans="2:14" x14ac:dyDescent="0.2">
      <c r="B51" s="320"/>
      <c r="C51" s="129" t="s">
        <v>28</v>
      </c>
      <c r="D51" s="128" t="s">
        <v>17</v>
      </c>
      <c r="E51" s="125" t="s">
        <v>17</v>
      </c>
      <c r="F51" s="128" t="s">
        <v>17</v>
      </c>
      <c r="G51" s="127" t="s">
        <v>17</v>
      </c>
      <c r="H51" s="127" t="s">
        <v>17</v>
      </c>
      <c r="I51" s="125" t="s">
        <v>17</v>
      </c>
      <c r="J51" s="126" t="s">
        <v>17</v>
      </c>
      <c r="K51" s="125" t="s">
        <v>17</v>
      </c>
    </row>
    <row r="52" spans="2:14" x14ac:dyDescent="0.2">
      <c r="B52" s="320"/>
      <c r="C52" s="129" t="s">
        <v>27</v>
      </c>
      <c r="D52" s="128" t="s">
        <v>17</v>
      </c>
      <c r="E52" s="125" t="s">
        <v>17</v>
      </c>
      <c r="F52" s="128" t="s">
        <v>17</v>
      </c>
      <c r="G52" s="127" t="s">
        <v>17</v>
      </c>
      <c r="H52" s="127" t="s">
        <v>17</v>
      </c>
      <c r="I52" s="125" t="s">
        <v>17</v>
      </c>
      <c r="J52" s="126" t="s">
        <v>17</v>
      </c>
      <c r="K52" s="125" t="s">
        <v>17</v>
      </c>
    </row>
    <row r="53" spans="2:14" ht="13.5" thickBot="1" x14ac:dyDescent="0.25">
      <c r="B53" s="321"/>
      <c r="C53" s="124" t="s">
        <v>26</v>
      </c>
      <c r="D53" s="123" t="s">
        <v>17</v>
      </c>
      <c r="E53" s="122" t="s">
        <v>17</v>
      </c>
      <c r="F53" s="121" t="s">
        <v>17</v>
      </c>
      <c r="G53" s="120" t="s">
        <v>17</v>
      </c>
      <c r="H53" s="120" t="s">
        <v>17</v>
      </c>
      <c r="I53" s="119" t="s">
        <v>17</v>
      </c>
      <c r="J53" s="118" t="s">
        <v>17</v>
      </c>
      <c r="K53" s="117" t="s">
        <v>17</v>
      </c>
    </row>
    <row r="54" spans="2:14" ht="13.5" thickBot="1" x14ac:dyDescent="0.25">
      <c r="B54" s="326">
        <v>2012</v>
      </c>
      <c r="C54" s="312"/>
      <c r="D54" s="116">
        <v>380571.15940267651</v>
      </c>
      <c r="E54" s="116">
        <v>36675.937528987393</v>
      </c>
      <c r="F54" s="116">
        <v>2405529.2071397584</v>
      </c>
      <c r="G54" s="116">
        <v>346947.64004564495</v>
      </c>
      <c r="H54" s="116">
        <v>909976.30723030609</v>
      </c>
      <c r="I54" s="116">
        <v>134320.31871486915</v>
      </c>
      <c r="J54" s="116">
        <v>3696076.6737727411</v>
      </c>
      <c r="K54" s="115">
        <v>517943.89628950157</v>
      </c>
    </row>
    <row r="55" spans="2:14" x14ac:dyDescent="0.2">
      <c r="B55" s="376" t="s">
        <v>25</v>
      </c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</row>
    <row r="56" spans="2:14" x14ac:dyDescent="0.2">
      <c r="B56" s="376" t="s">
        <v>24</v>
      </c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2:14" x14ac:dyDescent="0.2"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</row>
    <row r="58" spans="2:14" x14ac:dyDescent="0.2"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</row>
    <row r="59" spans="2:14" ht="13.5" thickBot="1" x14ac:dyDescent="0.25">
      <c r="B59" s="114"/>
      <c r="C59" s="114"/>
      <c r="D59" s="113"/>
      <c r="E59" s="113"/>
      <c r="F59" s="113"/>
      <c r="G59" s="113"/>
      <c r="H59" s="113"/>
      <c r="I59" s="113"/>
      <c r="J59" s="113"/>
      <c r="K59" s="113"/>
      <c r="L59" s="113"/>
      <c r="M59" s="113"/>
    </row>
    <row r="60" spans="2:14" ht="13.5" thickBot="1" x14ac:dyDescent="0.25">
      <c r="B60" s="114"/>
      <c r="C60" s="114"/>
      <c r="D60" s="344" t="s">
        <v>16</v>
      </c>
      <c r="E60" s="345"/>
      <c r="F60" s="346" t="s">
        <v>5</v>
      </c>
      <c r="G60" s="346"/>
      <c r="H60" s="346"/>
      <c r="I60" s="346"/>
      <c r="J60" s="322" t="s">
        <v>7</v>
      </c>
      <c r="K60" s="323"/>
      <c r="L60" s="113"/>
      <c r="M60" s="113"/>
    </row>
    <row r="61" spans="2:14" ht="13.5" thickBot="1" x14ac:dyDescent="0.25">
      <c r="D61" s="308" t="s">
        <v>4</v>
      </c>
      <c r="E61" s="309"/>
      <c r="F61" s="310" t="s">
        <v>3</v>
      </c>
      <c r="G61" s="311"/>
      <c r="H61" s="311" t="s">
        <v>2</v>
      </c>
      <c r="I61" s="312"/>
      <c r="J61" s="324"/>
      <c r="K61" s="325"/>
    </row>
    <row r="62" spans="2:14" ht="26.25" thickBot="1" x14ac:dyDescent="0.25">
      <c r="D62" s="74" t="s">
        <v>14</v>
      </c>
      <c r="E62" s="73" t="s">
        <v>13</v>
      </c>
      <c r="F62" s="72" t="s">
        <v>15</v>
      </c>
      <c r="G62" s="71" t="s">
        <v>13</v>
      </c>
      <c r="H62" s="72" t="s">
        <v>14</v>
      </c>
      <c r="I62" s="71" t="s">
        <v>13</v>
      </c>
      <c r="J62" s="72" t="s">
        <v>14</v>
      </c>
      <c r="K62" s="71" t="s">
        <v>13</v>
      </c>
    </row>
    <row r="63" spans="2:14" x14ac:dyDescent="0.2">
      <c r="B63" s="327">
        <v>2011</v>
      </c>
      <c r="C63" s="112" t="s">
        <v>12</v>
      </c>
      <c r="D63" s="68">
        <v>137933.44602789113</v>
      </c>
      <c r="E63" s="111">
        <v>12473.502945902881</v>
      </c>
      <c r="F63" s="67">
        <v>853752.41173153382</v>
      </c>
      <c r="G63" s="66">
        <v>125012.37602238089</v>
      </c>
      <c r="H63" s="67">
        <v>345795.38417639496</v>
      </c>
      <c r="I63" s="66">
        <v>50517.274366427439</v>
      </c>
      <c r="J63" s="67">
        <v>1337481.2419358199</v>
      </c>
      <c r="K63" s="66">
        <v>188003.15333471121</v>
      </c>
      <c r="L63" s="104"/>
      <c r="M63" s="104"/>
    </row>
    <row r="64" spans="2:14" x14ac:dyDescent="0.2">
      <c r="B64" s="328"/>
      <c r="C64" s="110" t="s">
        <v>11</v>
      </c>
      <c r="D64" s="65">
        <v>192094.93474246358</v>
      </c>
      <c r="E64" s="109">
        <v>16400.382585905772</v>
      </c>
      <c r="F64" s="64">
        <v>1085460.5357833926</v>
      </c>
      <c r="G64" s="63">
        <v>144167.36513504002</v>
      </c>
      <c r="H64" s="64">
        <v>567694.92916641943</v>
      </c>
      <c r="I64" s="63">
        <v>82153.993396291888</v>
      </c>
      <c r="J64" s="64">
        <v>1808757.7208544076</v>
      </c>
      <c r="K64" s="63">
        <v>228491.83434802521</v>
      </c>
      <c r="L64" s="104"/>
      <c r="M64" s="104"/>
      <c r="N64" s="104"/>
    </row>
    <row r="65" spans="1:16" ht="13.5" thickBot="1" x14ac:dyDescent="0.25">
      <c r="B65" s="329"/>
      <c r="C65" s="108" t="s">
        <v>10</v>
      </c>
      <c r="D65" s="62">
        <v>110706.6576468502</v>
      </c>
      <c r="E65" s="107">
        <v>9011.0070700223914</v>
      </c>
      <c r="F65" s="61">
        <v>698080.31547346641</v>
      </c>
      <c r="G65" s="60">
        <v>101672.55638997951</v>
      </c>
      <c r="H65" s="61">
        <v>197816.38390871344</v>
      </c>
      <c r="I65" s="60">
        <v>26125.45853305775</v>
      </c>
      <c r="J65" s="61">
        <v>1031338.7211310846</v>
      </c>
      <c r="K65" s="60">
        <v>143687.33684500281</v>
      </c>
      <c r="L65" s="104"/>
      <c r="M65" s="104"/>
      <c r="N65" s="104"/>
    </row>
    <row r="66" spans="1:16" x14ac:dyDescent="0.2">
      <c r="B66" s="327">
        <v>2012</v>
      </c>
      <c r="C66" s="112" t="s">
        <v>12</v>
      </c>
      <c r="D66" s="68">
        <v>126857.0531342255</v>
      </c>
      <c r="E66" s="111">
        <v>12225.312509662464</v>
      </c>
      <c r="F66" s="67">
        <v>801843.06904658617</v>
      </c>
      <c r="G66" s="66">
        <v>115649.21334854832</v>
      </c>
      <c r="H66" s="67">
        <v>303325.43574343534</v>
      </c>
      <c r="I66" s="66">
        <v>44773.43957162305</v>
      </c>
      <c r="J66" s="67">
        <v>1232025.5579242471</v>
      </c>
      <c r="K66" s="66">
        <v>172647.96542983386</v>
      </c>
      <c r="L66" s="104"/>
      <c r="M66" s="104"/>
    </row>
    <row r="67" spans="1:16" x14ac:dyDescent="0.2">
      <c r="B67" s="328"/>
      <c r="C67" s="110" t="s">
        <v>11</v>
      </c>
      <c r="D67" s="65">
        <v>138093.99058163862</v>
      </c>
      <c r="E67" s="109">
        <v>12341.812790025038</v>
      </c>
      <c r="F67" s="64">
        <v>819877.16565850121</v>
      </c>
      <c r="G67" s="63">
        <v>123774.48573582132</v>
      </c>
      <c r="H67" s="64">
        <v>324690.25393898436</v>
      </c>
      <c r="I67" s="63">
        <v>46279.760756479816</v>
      </c>
      <c r="J67" s="64">
        <v>1267804.2555414287</v>
      </c>
      <c r="K67" s="63">
        <v>178514.96118722777</v>
      </c>
      <c r="L67" s="104"/>
      <c r="M67" s="104"/>
      <c r="N67" s="104"/>
    </row>
    <row r="68" spans="1:16" ht="13.5" thickBot="1" x14ac:dyDescent="0.25">
      <c r="B68" s="329"/>
      <c r="C68" s="108" t="s">
        <v>10</v>
      </c>
      <c r="D68" s="62">
        <v>119357.50956044074</v>
      </c>
      <c r="E68" s="107">
        <v>12097.047248770477</v>
      </c>
      <c r="F68" s="61">
        <v>768583.33402313653</v>
      </c>
      <c r="G68" s="60">
        <v>110658.97500456308</v>
      </c>
      <c r="H68" s="61">
        <v>272644.49578965222</v>
      </c>
      <c r="I68" s="60">
        <v>42503.397961214592</v>
      </c>
      <c r="J68" s="61">
        <v>1160585.3393732295</v>
      </c>
      <c r="K68" s="60">
        <v>169035.78300981337</v>
      </c>
      <c r="L68" s="104"/>
      <c r="M68" s="104"/>
      <c r="N68" s="104"/>
    </row>
    <row r="69" spans="1:16" x14ac:dyDescent="0.2"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16" x14ac:dyDescent="0.2"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6" x14ac:dyDescent="0.2">
      <c r="B71" s="19"/>
      <c r="C71" s="19"/>
      <c r="D71" s="1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19"/>
    </row>
    <row r="72" spans="1:16" x14ac:dyDescent="0.2">
      <c r="B72" s="59" t="s">
        <v>23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5"/>
      <c r="M72" s="3"/>
      <c r="N72" s="3"/>
      <c r="O72" s="3"/>
    </row>
    <row r="73" spans="1:16" x14ac:dyDescent="0.2">
      <c r="B73" s="339" t="s">
        <v>22</v>
      </c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19"/>
      <c r="O73" s="19"/>
    </row>
    <row r="74" spans="1:16" x14ac:dyDescent="0.2">
      <c r="B74" s="19"/>
      <c r="C74" s="19"/>
      <c r="D74" s="19"/>
      <c r="E74" s="24"/>
      <c r="F74" s="24"/>
      <c r="G74" s="24"/>
      <c r="H74" s="24"/>
      <c r="I74" s="24"/>
      <c r="J74" s="24"/>
      <c r="K74" s="24"/>
      <c r="L74" s="24"/>
      <c r="M74" s="19"/>
      <c r="N74" s="19"/>
      <c r="O74" s="19"/>
      <c r="P74" s="19"/>
    </row>
    <row r="75" spans="1:16" ht="13.5" thickBot="1" x14ac:dyDescent="0.25">
      <c r="E75" s="104"/>
      <c r="G75" s="19"/>
      <c r="H75" s="19"/>
      <c r="I75" s="19"/>
      <c r="J75" s="19"/>
      <c r="K75" s="19"/>
      <c r="L75" s="19"/>
      <c r="N75" s="19"/>
      <c r="O75" s="19"/>
      <c r="P75" s="19"/>
    </row>
    <row r="76" spans="1:16" ht="13.5" thickBot="1" x14ac:dyDescent="0.25">
      <c r="B76" s="340"/>
      <c r="C76" s="340"/>
      <c r="D76" s="355"/>
      <c r="E76" s="344" t="s">
        <v>16</v>
      </c>
      <c r="F76" s="345"/>
      <c r="G76" s="346" t="s">
        <v>5</v>
      </c>
      <c r="H76" s="346"/>
      <c r="I76" s="346"/>
      <c r="J76" s="346"/>
      <c r="K76" s="350" t="s">
        <v>7</v>
      </c>
      <c r="L76" s="351"/>
      <c r="M76" s="19"/>
      <c r="N76" s="19"/>
    </row>
    <row r="77" spans="1:16" ht="13.5" thickBot="1" x14ac:dyDescent="0.25">
      <c r="B77" s="6"/>
      <c r="C77" s="6"/>
      <c r="D77" s="103"/>
      <c r="E77" s="308" t="s">
        <v>4</v>
      </c>
      <c r="F77" s="309"/>
      <c r="G77" s="354" t="s">
        <v>3</v>
      </c>
      <c r="H77" s="348"/>
      <c r="I77" s="348" t="s">
        <v>2</v>
      </c>
      <c r="J77" s="349"/>
      <c r="K77" s="352"/>
      <c r="L77" s="353"/>
      <c r="M77" s="19"/>
      <c r="N77" s="19"/>
    </row>
    <row r="78" spans="1:16" ht="26.25" thickBot="1" x14ac:dyDescent="0.25">
      <c r="B78" s="102" t="s">
        <v>21</v>
      </c>
      <c r="C78" s="101" t="s">
        <v>20</v>
      </c>
      <c r="D78" s="100" t="s">
        <v>19</v>
      </c>
      <c r="E78" s="77" t="s">
        <v>14</v>
      </c>
      <c r="F78" s="76" t="s">
        <v>13</v>
      </c>
      <c r="G78" s="77" t="s">
        <v>18</v>
      </c>
      <c r="H78" s="99" t="s">
        <v>13</v>
      </c>
      <c r="I78" s="99" t="s">
        <v>14</v>
      </c>
      <c r="J78" s="76" t="s">
        <v>13</v>
      </c>
      <c r="K78" s="77" t="s">
        <v>14</v>
      </c>
      <c r="L78" s="76" t="s">
        <v>13</v>
      </c>
      <c r="M78" s="19"/>
    </row>
    <row r="79" spans="1:16" x14ac:dyDescent="0.2">
      <c r="A79" s="92"/>
      <c r="B79" s="98">
        <v>1</v>
      </c>
      <c r="C79" s="97">
        <v>3</v>
      </c>
      <c r="D79" s="96">
        <v>2012</v>
      </c>
      <c r="E79" s="94">
        <v>5122.898013671921</v>
      </c>
      <c r="F79" s="93">
        <v>448.63133372448522</v>
      </c>
      <c r="G79" s="94">
        <v>32132.727218036682</v>
      </c>
      <c r="H79" s="95">
        <v>4006.5867696393625</v>
      </c>
      <c r="I79" s="95">
        <v>9535.4803502205359</v>
      </c>
      <c r="J79" s="93">
        <v>2503.6090997597889</v>
      </c>
      <c r="K79" s="94">
        <v>46791.105581929136</v>
      </c>
      <c r="L79" s="93">
        <v>6958.8272031236365</v>
      </c>
      <c r="M79" s="24"/>
      <c r="N79" s="90"/>
    </row>
    <row r="80" spans="1:16" x14ac:dyDescent="0.2">
      <c r="A80" s="92"/>
      <c r="B80" s="89">
        <v>2</v>
      </c>
      <c r="C80" s="88">
        <v>3</v>
      </c>
      <c r="D80" s="87">
        <v>2012</v>
      </c>
      <c r="E80" s="85">
        <v>8587.8967999950146</v>
      </c>
      <c r="F80" s="84">
        <v>807.40101338387876</v>
      </c>
      <c r="G80" s="85">
        <v>31599.244866575209</v>
      </c>
      <c r="H80" s="86">
        <v>3228.3172061142232</v>
      </c>
      <c r="I80" s="86">
        <v>12839.468845111853</v>
      </c>
      <c r="J80" s="84">
        <v>2365.7959055552042</v>
      </c>
      <c r="K80" s="85">
        <v>53026.610511682084</v>
      </c>
      <c r="L80" s="84">
        <v>6401.5141250533052</v>
      </c>
      <c r="M80" s="91"/>
      <c r="N80" s="90"/>
    </row>
    <row r="81" spans="1:14" x14ac:dyDescent="0.2">
      <c r="A81" s="92"/>
      <c r="B81" s="89">
        <v>5</v>
      </c>
      <c r="C81" s="88">
        <v>3</v>
      </c>
      <c r="D81" s="87">
        <v>2012</v>
      </c>
      <c r="E81" s="85">
        <v>7842.1099675697251</v>
      </c>
      <c r="F81" s="84">
        <v>695.46459001916628</v>
      </c>
      <c r="G81" s="85">
        <v>24448.498624984761</v>
      </c>
      <c r="H81" s="86">
        <v>2930.7392234982858</v>
      </c>
      <c r="I81" s="86">
        <v>8857.1775455719726</v>
      </c>
      <c r="J81" s="84">
        <v>1566.5533150454944</v>
      </c>
      <c r="K81" s="85">
        <v>41147.786138126459</v>
      </c>
      <c r="L81" s="84">
        <v>5192.7571285629465</v>
      </c>
      <c r="M81" s="91"/>
      <c r="N81" s="90"/>
    </row>
    <row r="82" spans="1:14" x14ac:dyDescent="0.2">
      <c r="A82" s="92"/>
      <c r="B82" s="89">
        <v>6</v>
      </c>
      <c r="C82" s="88">
        <v>3</v>
      </c>
      <c r="D82" s="87">
        <v>2012</v>
      </c>
      <c r="E82" s="85">
        <v>5918.332712464221</v>
      </c>
      <c r="F82" s="84">
        <v>1065.4581021505353</v>
      </c>
      <c r="G82" s="85">
        <v>34235.562940487631</v>
      </c>
      <c r="H82" s="86">
        <v>6415.1112273633435</v>
      </c>
      <c r="I82" s="86">
        <v>10051.830403477388</v>
      </c>
      <c r="J82" s="84">
        <v>1735.1571695561088</v>
      </c>
      <c r="K82" s="85">
        <v>50205.726056429245</v>
      </c>
      <c r="L82" s="84">
        <v>9215.7264990699878</v>
      </c>
      <c r="M82" s="91"/>
      <c r="N82" s="90"/>
    </row>
    <row r="83" spans="1:14" x14ac:dyDescent="0.2">
      <c r="A83" s="92"/>
      <c r="B83" s="89">
        <v>7</v>
      </c>
      <c r="C83" s="88">
        <v>3</v>
      </c>
      <c r="D83" s="87">
        <v>2012</v>
      </c>
      <c r="E83" s="85">
        <v>4962.6792157452683</v>
      </c>
      <c r="F83" s="84">
        <v>466.60200652388426</v>
      </c>
      <c r="G83" s="85">
        <v>30447.943555806178</v>
      </c>
      <c r="H83" s="86">
        <v>3848.4759377805358</v>
      </c>
      <c r="I83" s="86">
        <v>15559.700926420041</v>
      </c>
      <c r="J83" s="84">
        <v>2987.9150821538519</v>
      </c>
      <c r="K83" s="85">
        <v>50970.323697971486</v>
      </c>
      <c r="L83" s="84">
        <v>7302.9930264582727</v>
      </c>
      <c r="M83" s="91"/>
      <c r="N83" s="90"/>
    </row>
    <row r="84" spans="1:14" x14ac:dyDescent="0.2">
      <c r="A84" s="92"/>
      <c r="B84" s="89">
        <v>8</v>
      </c>
      <c r="C84" s="88">
        <v>3</v>
      </c>
      <c r="D84" s="87">
        <v>2012</v>
      </c>
      <c r="E84" s="85">
        <v>5818.9930909191262</v>
      </c>
      <c r="F84" s="84">
        <v>482.27615695060479</v>
      </c>
      <c r="G84" s="85">
        <v>40095.800324447308</v>
      </c>
      <c r="H84" s="86">
        <v>7382.9124488517054</v>
      </c>
      <c r="I84" s="86">
        <v>20951.503870046614</v>
      </c>
      <c r="J84" s="84">
        <v>3058.3050879924231</v>
      </c>
      <c r="K84" s="85">
        <v>66866.297285413049</v>
      </c>
      <c r="L84" s="84">
        <v>10923.493693794733</v>
      </c>
      <c r="M84" s="91"/>
      <c r="N84" s="90"/>
    </row>
    <row r="85" spans="1:14" x14ac:dyDescent="0.2">
      <c r="A85" s="92"/>
      <c r="B85" s="89">
        <v>9</v>
      </c>
      <c r="C85" s="88">
        <v>3</v>
      </c>
      <c r="D85" s="87">
        <v>2012</v>
      </c>
      <c r="E85" s="85">
        <v>7935.3263817682064</v>
      </c>
      <c r="F85" s="84">
        <v>529.56031719964972</v>
      </c>
      <c r="G85" s="85">
        <v>44773.488762229761</v>
      </c>
      <c r="H85" s="86">
        <v>7344.4326200635878</v>
      </c>
      <c r="I85" s="86">
        <v>26878.32630459782</v>
      </c>
      <c r="J85" s="84">
        <v>3451.1002362731065</v>
      </c>
      <c r="K85" s="85">
        <v>79587.141448595794</v>
      </c>
      <c r="L85" s="84">
        <v>11325.093173536345</v>
      </c>
      <c r="M85" s="91"/>
      <c r="N85" s="90"/>
    </row>
    <row r="86" spans="1:14" x14ac:dyDescent="0.2">
      <c r="A86" s="92"/>
      <c r="B86" s="89">
        <v>12</v>
      </c>
      <c r="C86" s="88">
        <v>3</v>
      </c>
      <c r="D86" s="87">
        <v>2012</v>
      </c>
      <c r="E86" s="85">
        <v>5206.5830408160027</v>
      </c>
      <c r="F86" s="84">
        <v>355.22828634905272</v>
      </c>
      <c r="G86" s="85">
        <v>31023.508987100526</v>
      </c>
      <c r="H86" s="86">
        <v>3143.69108968416</v>
      </c>
      <c r="I86" s="86">
        <v>11555.104600586163</v>
      </c>
      <c r="J86" s="84">
        <v>1134.2081039431566</v>
      </c>
      <c r="K86" s="85">
        <v>47785.196628502694</v>
      </c>
      <c r="L86" s="84">
        <v>4633.1274799763696</v>
      </c>
      <c r="M86" s="91"/>
      <c r="N86" s="90"/>
    </row>
    <row r="87" spans="1:14" x14ac:dyDescent="0.2">
      <c r="A87" s="92"/>
      <c r="B87" s="89">
        <v>13</v>
      </c>
      <c r="C87" s="88">
        <v>3</v>
      </c>
      <c r="D87" s="87">
        <v>2012</v>
      </c>
      <c r="E87" s="85">
        <v>4929.1865165510599</v>
      </c>
      <c r="F87" s="84">
        <v>411.4996071853368</v>
      </c>
      <c r="G87" s="85">
        <v>34760.101381323351</v>
      </c>
      <c r="H87" s="86">
        <v>4856.3081028088181</v>
      </c>
      <c r="I87" s="86">
        <v>17153.671472518992</v>
      </c>
      <c r="J87" s="84">
        <v>2806.7346919267275</v>
      </c>
      <c r="K87" s="85">
        <v>56842.959370393408</v>
      </c>
      <c r="L87" s="84">
        <v>8074.5424019208822</v>
      </c>
      <c r="M87" s="91"/>
      <c r="N87" s="90"/>
    </row>
    <row r="88" spans="1:14" x14ac:dyDescent="0.2">
      <c r="A88" s="92"/>
      <c r="B88" s="89">
        <v>14</v>
      </c>
      <c r="C88" s="88">
        <v>3</v>
      </c>
      <c r="D88" s="87">
        <v>2012</v>
      </c>
      <c r="E88" s="85">
        <v>3184.9600427499636</v>
      </c>
      <c r="F88" s="84">
        <v>396.5563709764578</v>
      </c>
      <c r="G88" s="85">
        <v>34626.379813318046</v>
      </c>
      <c r="H88" s="86">
        <v>5115.36541536001</v>
      </c>
      <c r="I88" s="86">
        <v>15575.726187287712</v>
      </c>
      <c r="J88" s="84">
        <v>2265.7012557690437</v>
      </c>
      <c r="K88" s="85">
        <v>53387.06604335572</v>
      </c>
      <c r="L88" s="84">
        <v>7777.6230421055116</v>
      </c>
      <c r="M88" s="91"/>
      <c r="N88" s="90"/>
    </row>
    <row r="89" spans="1:14" x14ac:dyDescent="0.2">
      <c r="A89" s="92"/>
      <c r="B89" s="89">
        <v>15</v>
      </c>
      <c r="C89" s="88">
        <v>3</v>
      </c>
      <c r="D89" s="87">
        <v>2012</v>
      </c>
      <c r="E89" s="85">
        <v>5305.2442306332568</v>
      </c>
      <c r="F89" s="84">
        <v>393.94924630221817</v>
      </c>
      <c r="G89" s="85">
        <v>45504.016698173575</v>
      </c>
      <c r="H89" s="86">
        <v>5037.2956235855791</v>
      </c>
      <c r="I89" s="86">
        <v>22404.600062435711</v>
      </c>
      <c r="J89" s="84">
        <v>2416.6973961995145</v>
      </c>
      <c r="K89" s="85">
        <v>73213.860991242545</v>
      </c>
      <c r="L89" s="84">
        <v>7847.9422660873115</v>
      </c>
      <c r="M89" s="91"/>
      <c r="N89" s="90"/>
    </row>
    <row r="90" spans="1:14" x14ac:dyDescent="0.2">
      <c r="A90" s="92"/>
      <c r="B90" s="89">
        <v>16</v>
      </c>
      <c r="C90" s="88">
        <v>3</v>
      </c>
      <c r="D90" s="87">
        <v>2012</v>
      </c>
      <c r="E90" s="85">
        <v>6656.9283200281743</v>
      </c>
      <c r="F90" s="84">
        <v>671.60265646717971</v>
      </c>
      <c r="G90" s="85">
        <v>45026.210232627629</v>
      </c>
      <c r="H90" s="86">
        <v>5805.5273474634514</v>
      </c>
      <c r="I90" s="86">
        <v>11190.53881250439</v>
      </c>
      <c r="J90" s="84">
        <v>1869.7229881076139</v>
      </c>
      <c r="K90" s="85">
        <v>62873.677365160191</v>
      </c>
      <c r="L90" s="84">
        <v>8346.8529920382443</v>
      </c>
      <c r="M90" s="91"/>
      <c r="N90" s="90"/>
    </row>
    <row r="91" spans="1:14" x14ac:dyDescent="0.2">
      <c r="A91" s="92"/>
      <c r="B91" s="89">
        <v>19</v>
      </c>
      <c r="C91" s="88">
        <v>3</v>
      </c>
      <c r="D91" s="87">
        <v>2012</v>
      </c>
      <c r="E91" s="85">
        <v>6445.8040498321916</v>
      </c>
      <c r="F91" s="84">
        <v>507.31007648882974</v>
      </c>
      <c r="G91" s="85">
        <v>36132.347190661152</v>
      </c>
      <c r="H91" s="86">
        <v>4148.3472260409599</v>
      </c>
      <c r="I91" s="86">
        <v>12359.010759728</v>
      </c>
      <c r="J91" s="84">
        <v>2096.0765227428597</v>
      </c>
      <c r="K91" s="85">
        <v>54937.162000221346</v>
      </c>
      <c r="L91" s="84">
        <v>6751.7338252726495</v>
      </c>
      <c r="M91" s="91"/>
      <c r="N91" s="90"/>
    </row>
    <row r="92" spans="1:14" x14ac:dyDescent="0.2">
      <c r="A92" s="92"/>
      <c r="B92" s="89">
        <v>20</v>
      </c>
      <c r="C92" s="88">
        <v>3</v>
      </c>
      <c r="D92" s="87">
        <v>2012</v>
      </c>
      <c r="E92" s="85">
        <v>6253.2357753956248</v>
      </c>
      <c r="F92" s="84">
        <v>613.03750042774732</v>
      </c>
      <c r="G92" s="85">
        <v>38291.404991198411</v>
      </c>
      <c r="H92" s="86">
        <v>3880.4771376803706</v>
      </c>
      <c r="I92" s="86">
        <v>5784.8051503870174</v>
      </c>
      <c r="J92" s="84">
        <v>889.62938349744752</v>
      </c>
      <c r="K92" s="85">
        <v>50329.445916981051</v>
      </c>
      <c r="L92" s="84">
        <v>5383.1440216055653</v>
      </c>
      <c r="M92" s="91"/>
      <c r="N92" s="90"/>
    </row>
    <row r="93" spans="1:14" x14ac:dyDescent="0.2">
      <c r="A93" s="92"/>
      <c r="B93" s="89">
        <v>21</v>
      </c>
      <c r="C93" s="88">
        <v>3</v>
      </c>
      <c r="D93" s="87">
        <v>2012</v>
      </c>
      <c r="E93" s="85">
        <v>6574.8505534224032</v>
      </c>
      <c r="F93" s="84">
        <v>401.25399828745441</v>
      </c>
      <c r="G93" s="85">
        <v>41930.442837724535</v>
      </c>
      <c r="H93" s="86">
        <v>6597.4227332654664</v>
      </c>
      <c r="I93" s="86">
        <v>17135.631174195754</v>
      </c>
      <c r="J93" s="84">
        <v>2690.7920742109027</v>
      </c>
      <c r="K93" s="85">
        <v>65640.924565342691</v>
      </c>
      <c r="L93" s="84">
        <v>9689.4688057638232</v>
      </c>
      <c r="M93" s="91"/>
      <c r="N93" s="90"/>
    </row>
    <row r="94" spans="1:14" x14ac:dyDescent="0.2">
      <c r="A94" s="92"/>
      <c r="B94" s="89">
        <v>22</v>
      </c>
      <c r="C94" s="88">
        <v>3</v>
      </c>
      <c r="D94" s="87">
        <v>2012</v>
      </c>
      <c r="E94" s="85">
        <v>7614.2090124985498</v>
      </c>
      <c r="F94" s="84">
        <v>444.15476636361097</v>
      </c>
      <c r="G94" s="85">
        <v>35191.214037776888</v>
      </c>
      <c r="H94" s="86">
        <v>4915.3830066187084</v>
      </c>
      <c r="I94" s="86">
        <v>11433.423292862219</v>
      </c>
      <c r="J94" s="84">
        <v>1153.0133161478821</v>
      </c>
      <c r="K94" s="85">
        <v>54238.846343137659</v>
      </c>
      <c r="L94" s="84">
        <v>6512.551089130201</v>
      </c>
      <c r="M94" s="91"/>
      <c r="N94" s="90"/>
    </row>
    <row r="95" spans="1:14" x14ac:dyDescent="0.2">
      <c r="A95" s="92"/>
      <c r="B95" s="89">
        <v>23</v>
      </c>
      <c r="C95" s="88">
        <v>3</v>
      </c>
      <c r="D95" s="87">
        <v>2012</v>
      </c>
      <c r="E95" s="85">
        <v>6225.836314382168</v>
      </c>
      <c r="F95" s="84">
        <v>573.7217505667403</v>
      </c>
      <c r="G95" s="85">
        <v>33879.233174576446</v>
      </c>
      <c r="H95" s="86">
        <v>3824.9634035692975</v>
      </c>
      <c r="I95" s="86">
        <v>21184.264252869019</v>
      </c>
      <c r="J95" s="84">
        <v>2045.6367169532541</v>
      </c>
      <c r="K95" s="85">
        <v>61289.333741827635</v>
      </c>
      <c r="L95" s="84">
        <v>6444.3218710892916</v>
      </c>
      <c r="M95" s="91"/>
      <c r="N95" s="90"/>
    </row>
    <row r="96" spans="1:14" x14ac:dyDescent="0.2">
      <c r="A96" s="92"/>
      <c r="B96" s="89">
        <v>26</v>
      </c>
      <c r="C96" s="88">
        <v>3</v>
      </c>
      <c r="D96" s="87">
        <v>2012</v>
      </c>
      <c r="E96" s="85">
        <v>5883.3717390647917</v>
      </c>
      <c r="F96" s="84">
        <v>549.02131520049738</v>
      </c>
      <c r="G96" s="85">
        <v>33396.979186287143</v>
      </c>
      <c r="H96" s="86">
        <v>5955.0658829432923</v>
      </c>
      <c r="I96" s="86">
        <v>11807.199045250676</v>
      </c>
      <c r="J96" s="84">
        <v>1655.8805859052356</v>
      </c>
      <c r="K96" s="85">
        <v>51087.549970602617</v>
      </c>
      <c r="L96" s="84">
        <v>8159.9677840490249</v>
      </c>
      <c r="M96" s="91"/>
      <c r="N96" s="90"/>
    </row>
    <row r="97" spans="1:15" x14ac:dyDescent="0.2">
      <c r="A97" s="92"/>
      <c r="B97" s="89">
        <v>27</v>
      </c>
      <c r="C97" s="88">
        <v>3</v>
      </c>
      <c r="D97" s="87">
        <v>2012</v>
      </c>
      <c r="E97" s="85">
        <v>4493.5307176570359</v>
      </c>
      <c r="F97" s="84">
        <v>565.45159626852069</v>
      </c>
      <c r="G97" s="85">
        <v>37041.577792548589</v>
      </c>
      <c r="H97" s="86">
        <v>4002.4131908941968</v>
      </c>
      <c r="I97" s="86">
        <v>14993.549262096005</v>
      </c>
      <c r="J97" s="84">
        <v>3167.1719382467736</v>
      </c>
      <c r="K97" s="85">
        <v>56528.657772301631</v>
      </c>
      <c r="L97" s="84">
        <v>7735.0367254094917</v>
      </c>
      <c r="M97" s="91"/>
      <c r="N97" s="90"/>
    </row>
    <row r="98" spans="1:15" s="3" customFormat="1" x14ac:dyDescent="0.2">
      <c r="A98" s="10"/>
      <c r="B98" s="89">
        <v>28</v>
      </c>
      <c r="C98" s="88">
        <v>3</v>
      </c>
      <c r="D98" s="87">
        <v>2012</v>
      </c>
      <c r="E98" s="85">
        <v>5729.4940351079704</v>
      </c>
      <c r="F98" s="84">
        <v>537.621088222759</v>
      </c>
      <c r="G98" s="85">
        <v>45345.423403715016</v>
      </c>
      <c r="H98" s="86">
        <v>6886.6022360686893</v>
      </c>
      <c r="I98" s="86">
        <v>13163.561871714737</v>
      </c>
      <c r="J98" s="84">
        <v>1596.5486117523794</v>
      </c>
      <c r="K98" s="85">
        <v>64238.479310537725</v>
      </c>
      <c r="L98" s="84">
        <v>9020.7719360438277</v>
      </c>
      <c r="M98" s="8"/>
      <c r="N98" s="8"/>
    </row>
    <row r="99" spans="1:15" s="3" customFormat="1" x14ac:dyDescent="0.2">
      <c r="A99" s="4"/>
      <c r="B99" s="89">
        <v>29</v>
      </c>
      <c r="C99" s="88">
        <v>3</v>
      </c>
      <c r="D99" s="87">
        <v>2012</v>
      </c>
      <c r="E99" s="85">
        <v>8927.5477606023851</v>
      </c>
      <c r="F99" s="84">
        <v>454.23839480355525</v>
      </c>
      <c r="G99" s="85">
        <v>45275.287853581212</v>
      </c>
      <c r="H99" s="86">
        <v>4830.0877545920112</v>
      </c>
      <c r="I99" s="86">
        <v>10676.973923314887</v>
      </c>
      <c r="J99" s="84">
        <v>1500.4013080779182</v>
      </c>
      <c r="K99" s="85">
        <v>64879.809537498484</v>
      </c>
      <c r="L99" s="84">
        <v>6784.7274574734838</v>
      </c>
      <c r="M99" s="8"/>
      <c r="N99" s="8"/>
    </row>
    <row r="100" spans="1:15" s="50" customFormat="1" ht="13.5" thickBot="1" x14ac:dyDescent="0.25">
      <c r="A100" s="4"/>
      <c r="B100" s="83">
        <v>30</v>
      </c>
      <c r="C100" s="82">
        <v>3</v>
      </c>
      <c r="D100" s="81">
        <v>2012</v>
      </c>
      <c r="E100" s="79">
        <v>8474.9722907635442</v>
      </c>
      <c r="F100" s="78">
        <v>727.00707490831371</v>
      </c>
      <c r="G100" s="79">
        <v>41911.313584940668</v>
      </c>
      <c r="H100" s="80">
        <v>6503.4494206770269</v>
      </c>
      <c r="I100" s="80">
        <v>11550.00938847195</v>
      </c>
      <c r="J100" s="78">
        <v>1323.1099666631308</v>
      </c>
      <c r="K100" s="79">
        <v>61936.295264176166</v>
      </c>
      <c r="L100" s="78">
        <v>8553.566462248471</v>
      </c>
      <c r="M100" s="3"/>
      <c r="N100" s="3"/>
      <c r="O100" s="3"/>
    </row>
    <row r="101" spans="1:15" s="50" customFormat="1" ht="13.5" thickBot="1" x14ac:dyDescent="0.25">
      <c r="A101" s="4"/>
      <c r="B101" s="3" t="s">
        <v>17</v>
      </c>
      <c r="C101" s="3" t="s">
        <v>17</v>
      </c>
      <c r="D101" s="3" t="s">
        <v>17</v>
      </c>
      <c r="E101" s="8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3.5" thickBot="1" x14ac:dyDescent="0.25">
      <c r="B102" s="19"/>
      <c r="C102" s="19"/>
      <c r="D102" s="344" t="s">
        <v>16</v>
      </c>
      <c r="E102" s="345"/>
      <c r="F102" s="346" t="s">
        <v>5</v>
      </c>
      <c r="G102" s="346"/>
      <c r="H102" s="346"/>
      <c r="I102" s="345"/>
      <c r="J102" s="322" t="s">
        <v>7</v>
      </c>
      <c r="K102" s="323"/>
      <c r="L102" s="19"/>
      <c r="M102" s="19"/>
      <c r="N102" s="19"/>
      <c r="O102" s="19"/>
    </row>
    <row r="103" spans="1:15" ht="13.5" thickBot="1" x14ac:dyDescent="0.25">
      <c r="B103" s="304">
        <v>40969</v>
      </c>
      <c r="C103" s="305"/>
      <c r="D103" s="308" t="s">
        <v>4</v>
      </c>
      <c r="E103" s="309"/>
      <c r="F103" s="310" t="s">
        <v>3</v>
      </c>
      <c r="G103" s="311"/>
      <c r="H103" s="311" t="s">
        <v>2</v>
      </c>
      <c r="I103" s="347"/>
      <c r="J103" s="324"/>
      <c r="K103" s="325"/>
      <c r="L103" s="19"/>
      <c r="M103" s="19"/>
    </row>
    <row r="104" spans="1:15" ht="26.25" thickBot="1" x14ac:dyDescent="0.25">
      <c r="B104" s="306"/>
      <c r="C104" s="307"/>
      <c r="D104" s="77" t="s">
        <v>14</v>
      </c>
      <c r="E104" s="76" t="s">
        <v>13</v>
      </c>
      <c r="F104" s="75" t="s">
        <v>15</v>
      </c>
      <c r="G104" s="73" t="s">
        <v>13</v>
      </c>
      <c r="H104" s="74" t="s">
        <v>14</v>
      </c>
      <c r="I104" s="73" t="s">
        <v>13</v>
      </c>
      <c r="J104" s="72" t="s">
        <v>14</v>
      </c>
      <c r="K104" s="71" t="s">
        <v>13</v>
      </c>
      <c r="L104" s="19"/>
      <c r="M104" s="19"/>
    </row>
    <row r="105" spans="1:15" x14ac:dyDescent="0.2">
      <c r="B105" s="332" t="s">
        <v>12</v>
      </c>
      <c r="C105" s="333"/>
      <c r="D105" s="70">
        <v>6276.9995718926648</v>
      </c>
      <c r="E105" s="69">
        <v>549.86578403502165</v>
      </c>
      <c r="F105" s="68">
        <v>37139.486702641851</v>
      </c>
      <c r="G105" s="66">
        <v>5029.9534092983222</v>
      </c>
      <c r="H105" s="67">
        <v>14210.979886439518</v>
      </c>
      <c r="I105" s="66">
        <v>2103.6254889309002</v>
      </c>
      <c r="J105" s="67">
        <v>57627.466160974043</v>
      </c>
      <c r="K105" s="66">
        <v>7683.4446822642458</v>
      </c>
      <c r="L105" s="19"/>
      <c r="M105" s="19"/>
    </row>
    <row r="106" spans="1:15" x14ac:dyDescent="0.2">
      <c r="B106" s="334" t="s">
        <v>11</v>
      </c>
      <c r="C106" s="335"/>
      <c r="D106" s="64">
        <v>8927.5477606023851</v>
      </c>
      <c r="E106" s="63">
        <v>1065.4581021505353</v>
      </c>
      <c r="F106" s="65">
        <v>45504.016698173575</v>
      </c>
      <c r="G106" s="63">
        <v>7382.9124488517054</v>
      </c>
      <c r="H106" s="64">
        <v>26878.32630459782</v>
      </c>
      <c r="I106" s="63">
        <v>3451.1002362731065</v>
      </c>
      <c r="J106" s="64">
        <v>79587.141448595794</v>
      </c>
      <c r="K106" s="63">
        <v>11325.093173536345</v>
      </c>
      <c r="L106" s="19"/>
      <c r="M106" s="19"/>
    </row>
    <row r="107" spans="1:15" ht="13.5" thickBot="1" x14ac:dyDescent="0.25">
      <c r="B107" s="330" t="s">
        <v>10</v>
      </c>
      <c r="C107" s="331"/>
      <c r="D107" s="61">
        <v>3184.9600427499636</v>
      </c>
      <c r="E107" s="60">
        <v>355.22828634905272</v>
      </c>
      <c r="F107" s="62">
        <v>24448.498624984761</v>
      </c>
      <c r="G107" s="60">
        <v>2930.7392234982858</v>
      </c>
      <c r="H107" s="61">
        <v>5784.8051503870174</v>
      </c>
      <c r="I107" s="60">
        <v>889.62938349744752</v>
      </c>
      <c r="J107" s="61">
        <v>41147.786138126459</v>
      </c>
      <c r="K107" s="60">
        <v>4633.1274799763696</v>
      </c>
      <c r="L107" s="19"/>
      <c r="M107" s="19"/>
    </row>
    <row r="108" spans="1:15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11" spans="1:15" x14ac:dyDescent="0.2">
      <c r="B111" s="59" t="s">
        <v>9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7"/>
      <c r="M111" s="50"/>
      <c r="N111" s="3"/>
      <c r="O111" s="50"/>
    </row>
    <row r="112" spans="1:15" x14ac:dyDescent="0.2">
      <c r="A112" s="56"/>
      <c r="B112" s="1" t="s">
        <v>8</v>
      </c>
      <c r="N112" s="19"/>
    </row>
    <row r="113" spans="1:17" ht="12" customHeight="1" x14ac:dyDescent="0.2">
      <c r="A113" s="56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9"/>
    </row>
    <row r="114" spans="1:17" ht="16.5" customHeight="1" thickBot="1" x14ac:dyDescent="0.25">
      <c r="A114" s="56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9"/>
    </row>
    <row r="115" spans="1:17" ht="28.5" customHeight="1" thickBot="1" x14ac:dyDescent="0.25">
      <c r="A115" s="56"/>
      <c r="B115" s="14"/>
      <c r="C115" s="14"/>
      <c r="D115" s="14"/>
      <c r="E115" s="14"/>
      <c r="F115" s="55" t="s">
        <v>7</v>
      </c>
      <c r="G115" s="54" t="s">
        <v>6</v>
      </c>
      <c r="H115" s="342" t="s">
        <v>5</v>
      </c>
      <c r="I115" s="343"/>
      <c r="K115" s="18"/>
      <c r="L115" s="18"/>
      <c r="M115" s="18"/>
      <c r="N115" s="19"/>
    </row>
    <row r="116" spans="1:17" ht="16.5" customHeight="1" thickBot="1" x14ac:dyDescent="0.25">
      <c r="B116" s="14"/>
      <c r="C116" s="14"/>
      <c r="D116" s="14"/>
      <c r="E116" s="14"/>
      <c r="F116" s="53"/>
      <c r="G116" s="52" t="s">
        <v>4</v>
      </c>
      <c r="H116" s="51" t="s">
        <v>3</v>
      </c>
      <c r="I116" s="51" t="s">
        <v>2</v>
      </c>
      <c r="K116" s="49"/>
      <c r="L116" s="50"/>
      <c r="M116" s="49"/>
      <c r="N116" s="19"/>
    </row>
    <row r="117" spans="1:17" x14ac:dyDescent="0.2">
      <c r="A117" s="40"/>
      <c r="B117" s="48">
        <v>1</v>
      </c>
      <c r="C117" s="47" t="s">
        <v>54</v>
      </c>
      <c r="D117" s="46"/>
      <c r="E117" s="45"/>
      <c r="F117" s="44">
        <v>282370.81853743625</v>
      </c>
      <c r="G117" s="43">
        <v>495.06082774909385</v>
      </c>
      <c r="H117" s="43">
        <v>202789.14760685895</v>
      </c>
      <c r="I117" s="42">
        <v>79086.610102828214</v>
      </c>
      <c r="J117" s="14"/>
      <c r="K117" s="21"/>
      <c r="L117" s="22"/>
      <c r="M117" s="21"/>
      <c r="N117" s="20"/>
      <c r="O117" s="32"/>
      <c r="P117" s="32"/>
      <c r="Q117" s="32"/>
    </row>
    <row r="118" spans="1:17" x14ac:dyDescent="0.2">
      <c r="A118" s="40"/>
      <c r="B118" s="39">
        <v>2</v>
      </c>
      <c r="C118" s="38" t="s">
        <v>55</v>
      </c>
      <c r="D118" s="37"/>
      <c r="E118" s="36"/>
      <c r="F118" s="35">
        <v>163094.33903164757</v>
      </c>
      <c r="G118" s="35">
        <v>1616.8607605489497</v>
      </c>
      <c r="H118" s="34">
        <v>116908.49044388664</v>
      </c>
      <c r="I118" s="33">
        <v>44568.987827211989</v>
      </c>
      <c r="J118" s="14"/>
      <c r="K118" s="21"/>
      <c r="L118" s="22"/>
      <c r="M118" s="21"/>
      <c r="N118" s="20"/>
      <c r="O118" s="32"/>
      <c r="P118" s="32"/>
      <c r="Q118" s="32"/>
    </row>
    <row r="119" spans="1:17" x14ac:dyDescent="0.2">
      <c r="A119" s="40"/>
      <c r="B119" s="39">
        <v>3</v>
      </c>
      <c r="C119" s="38" t="s">
        <v>56</v>
      </c>
      <c r="D119" s="37"/>
      <c r="E119" s="36"/>
      <c r="F119" s="35">
        <v>161626.08818747508</v>
      </c>
      <c r="G119" s="35">
        <v>12682.03231316746</v>
      </c>
      <c r="H119" s="34">
        <v>108417.73396582775</v>
      </c>
      <c r="I119" s="33">
        <v>40526.321908479869</v>
      </c>
      <c r="J119" s="14"/>
      <c r="K119" s="21"/>
      <c r="L119" s="22"/>
      <c r="M119" s="21"/>
      <c r="N119" s="20"/>
      <c r="O119" s="32"/>
      <c r="P119" s="32"/>
      <c r="Q119" s="32"/>
    </row>
    <row r="120" spans="1:17" x14ac:dyDescent="0.2">
      <c r="A120" s="40"/>
      <c r="B120" s="39">
        <v>4</v>
      </c>
      <c r="C120" s="38" t="s">
        <v>57</v>
      </c>
      <c r="D120" s="37"/>
      <c r="E120" s="36"/>
      <c r="F120" s="35">
        <v>105385.61236694684</v>
      </c>
      <c r="G120" s="35">
        <v>6277.7614279009886</v>
      </c>
      <c r="H120" s="34">
        <v>74760.007430123253</v>
      </c>
      <c r="I120" s="33">
        <v>24347.8435089226</v>
      </c>
      <c r="J120" s="14"/>
      <c r="K120" s="21"/>
      <c r="L120" s="22"/>
      <c r="M120" s="21"/>
      <c r="N120" s="20"/>
      <c r="O120" s="32"/>
      <c r="P120" s="32"/>
      <c r="Q120" s="32"/>
    </row>
    <row r="121" spans="1:17" x14ac:dyDescent="0.2">
      <c r="A121" s="40"/>
      <c r="B121" s="39">
        <v>5</v>
      </c>
      <c r="C121" s="38" t="s">
        <v>58</v>
      </c>
      <c r="D121" s="37"/>
      <c r="E121" s="36"/>
      <c r="F121" s="41">
        <v>103918.38461287989</v>
      </c>
      <c r="G121" s="35">
        <v>5728.4412188189244</v>
      </c>
      <c r="H121" s="34">
        <v>66213.52771095639</v>
      </c>
      <c r="I121" s="33">
        <v>31976.415683104566</v>
      </c>
      <c r="J121" s="14"/>
      <c r="K121" s="21"/>
      <c r="L121" s="22"/>
      <c r="M121" s="21"/>
      <c r="N121" s="20"/>
      <c r="O121" s="32"/>
      <c r="P121" s="32"/>
      <c r="Q121" s="32"/>
    </row>
    <row r="122" spans="1:17" x14ac:dyDescent="0.2">
      <c r="A122" s="40"/>
      <c r="B122" s="39">
        <v>6</v>
      </c>
      <c r="C122" s="38" t="s">
        <v>59</v>
      </c>
      <c r="D122" s="37"/>
      <c r="E122" s="36"/>
      <c r="F122" s="35">
        <v>95051.884039017576</v>
      </c>
      <c r="G122" s="35">
        <v>12805.7229034514</v>
      </c>
      <c r="H122" s="34">
        <v>67686.513059141551</v>
      </c>
      <c r="I122" s="33">
        <v>14559.648076424621</v>
      </c>
      <c r="J122" s="14"/>
      <c r="K122" s="21"/>
      <c r="L122" s="22"/>
      <c r="M122" s="21"/>
      <c r="N122" s="20"/>
      <c r="O122" s="32"/>
      <c r="P122" s="32"/>
      <c r="Q122" s="32"/>
    </row>
    <row r="123" spans="1:17" x14ac:dyDescent="0.2">
      <c r="A123" s="40"/>
      <c r="B123" s="39">
        <v>7</v>
      </c>
      <c r="C123" s="38" t="s">
        <v>60</v>
      </c>
      <c r="D123" s="37"/>
      <c r="E123" s="36"/>
      <c r="F123" s="35">
        <v>66010.795160155802</v>
      </c>
      <c r="G123" s="35">
        <v>26928.289260019319</v>
      </c>
      <c r="H123" s="34">
        <v>23631.918461028446</v>
      </c>
      <c r="I123" s="33">
        <v>15450.58743910804</v>
      </c>
      <c r="J123" s="14"/>
      <c r="K123" s="21"/>
      <c r="L123" s="22"/>
      <c r="M123" s="21"/>
      <c r="N123" s="20"/>
      <c r="O123" s="32"/>
      <c r="P123" s="32"/>
      <c r="Q123" s="32"/>
    </row>
    <row r="124" spans="1:17" x14ac:dyDescent="0.2">
      <c r="A124" s="40"/>
      <c r="B124" s="39">
        <v>8</v>
      </c>
      <c r="C124" s="38" t="s">
        <v>61</v>
      </c>
      <c r="D124" s="37"/>
      <c r="E124" s="36"/>
      <c r="F124" s="35">
        <v>41886.360951083465</v>
      </c>
      <c r="G124" s="35">
        <v>3858.1250057635179</v>
      </c>
      <c r="H124" s="34">
        <v>35014.968969133944</v>
      </c>
      <c r="I124" s="33">
        <v>3013.2669761859993</v>
      </c>
      <c r="J124" s="14"/>
      <c r="K124" s="21"/>
      <c r="L124" s="22"/>
      <c r="M124" s="21"/>
      <c r="N124" s="20"/>
      <c r="O124" s="32"/>
      <c r="P124" s="32"/>
      <c r="Q124" s="32"/>
    </row>
    <row r="125" spans="1:17" x14ac:dyDescent="0.2">
      <c r="A125" s="40"/>
      <c r="B125" s="39">
        <v>9</v>
      </c>
      <c r="C125" s="38" t="s">
        <v>62</v>
      </c>
      <c r="D125" s="37"/>
      <c r="E125" s="36"/>
      <c r="F125" s="35">
        <v>38431.578833214371</v>
      </c>
      <c r="G125" s="35">
        <v>1683.6114238375612</v>
      </c>
      <c r="H125" s="34">
        <v>34637.601435605626</v>
      </c>
      <c r="I125" s="33">
        <v>2110.3659737711846</v>
      </c>
      <c r="J125" s="14"/>
      <c r="K125" s="21"/>
      <c r="L125" s="22"/>
      <c r="M125" s="21"/>
      <c r="N125" s="20"/>
      <c r="O125" s="32"/>
      <c r="P125" s="32"/>
      <c r="Q125" s="32"/>
    </row>
    <row r="126" spans="1:17" x14ac:dyDescent="0.2">
      <c r="A126" s="40"/>
      <c r="B126" s="39">
        <v>10</v>
      </c>
      <c r="C126" s="38" t="s">
        <v>63</v>
      </c>
      <c r="D126" s="37"/>
      <c r="E126" s="36"/>
      <c r="F126" s="35">
        <v>34852.335014218719</v>
      </c>
      <c r="G126" s="35">
        <v>15361.207205218874</v>
      </c>
      <c r="H126" s="34">
        <v>12962.547490875</v>
      </c>
      <c r="I126" s="33">
        <v>6528.5803181248448</v>
      </c>
      <c r="J126" s="14"/>
      <c r="K126" s="21"/>
      <c r="L126" s="22"/>
      <c r="M126" s="21"/>
      <c r="N126" s="20"/>
      <c r="O126" s="32"/>
      <c r="P126" s="32"/>
      <c r="Q126" s="32"/>
    </row>
    <row r="127" spans="1:17" x14ac:dyDescent="0.2">
      <c r="A127" s="40"/>
      <c r="B127" s="39">
        <v>11</v>
      </c>
      <c r="C127" s="38" t="s">
        <v>64</v>
      </c>
      <c r="D127" s="37"/>
      <c r="E127" s="36"/>
      <c r="F127" s="35">
        <v>25795.123069004338</v>
      </c>
      <c r="G127" s="35">
        <v>3440.348131649444</v>
      </c>
      <c r="H127" s="34">
        <v>14611.350145851498</v>
      </c>
      <c r="I127" s="33">
        <v>7743.4247915033939</v>
      </c>
      <c r="J127" s="14"/>
      <c r="K127" s="21"/>
      <c r="L127" s="22"/>
      <c r="M127" s="21"/>
      <c r="N127" s="20"/>
      <c r="O127" s="32"/>
      <c r="P127" s="32"/>
      <c r="Q127" s="32"/>
    </row>
    <row r="128" spans="1:17" x14ac:dyDescent="0.2">
      <c r="A128" s="40"/>
      <c r="B128" s="39">
        <v>12</v>
      </c>
      <c r="C128" s="38" t="s">
        <v>65</v>
      </c>
      <c r="D128" s="37"/>
      <c r="E128" s="36"/>
      <c r="F128" s="35">
        <v>24119.021127372926</v>
      </c>
      <c r="G128" s="35">
        <v>5189.1213254889035</v>
      </c>
      <c r="H128" s="34">
        <v>5605.9538249727602</v>
      </c>
      <c r="I128" s="33">
        <v>13323.945976911262</v>
      </c>
      <c r="J128" s="14"/>
      <c r="K128" s="21"/>
      <c r="L128" s="22"/>
      <c r="M128" s="21"/>
      <c r="N128" s="20"/>
      <c r="O128" s="32"/>
      <c r="P128" s="32"/>
      <c r="Q128" s="32"/>
    </row>
    <row r="129" spans="1:17" x14ac:dyDescent="0.2">
      <c r="A129" s="40"/>
      <c r="B129" s="39">
        <v>13</v>
      </c>
      <c r="C129" s="38" t="s">
        <v>66</v>
      </c>
      <c r="D129" s="37"/>
      <c r="E129" s="36"/>
      <c r="F129" s="35">
        <v>18057.661951349415</v>
      </c>
      <c r="G129" s="35">
        <v>7658.0160897792766</v>
      </c>
      <c r="H129" s="34">
        <v>7670.5021005390217</v>
      </c>
      <c r="I129" s="33">
        <v>2729.1437610311186</v>
      </c>
      <c r="J129" s="14"/>
      <c r="K129" s="21"/>
      <c r="L129" s="22"/>
      <c r="M129" s="21"/>
      <c r="N129" s="20"/>
      <c r="O129" s="32"/>
      <c r="P129" s="32"/>
      <c r="Q129" s="32"/>
    </row>
    <row r="130" spans="1:17" x14ac:dyDescent="0.2">
      <c r="A130" s="40"/>
      <c r="B130" s="39">
        <v>14</v>
      </c>
      <c r="C130" s="38" t="s">
        <v>67</v>
      </c>
      <c r="D130" s="37"/>
      <c r="E130" s="36"/>
      <c r="F130" s="35">
        <v>17601.629197556616</v>
      </c>
      <c r="G130" s="35">
        <v>4411.7907220397037</v>
      </c>
      <c r="H130" s="34">
        <v>9818.9281397429913</v>
      </c>
      <c r="I130" s="33">
        <v>3370.9103357739232</v>
      </c>
      <c r="J130" s="14"/>
      <c r="K130" s="21"/>
      <c r="L130" s="22"/>
      <c r="M130" s="21"/>
      <c r="N130" s="20"/>
      <c r="O130" s="32"/>
      <c r="P130" s="32"/>
      <c r="Q130" s="32"/>
    </row>
    <row r="131" spans="1:17" x14ac:dyDescent="0.2">
      <c r="A131" s="40"/>
      <c r="B131" s="39">
        <v>15</v>
      </c>
      <c r="C131" s="38" t="s">
        <v>68</v>
      </c>
      <c r="D131" s="37"/>
      <c r="E131" s="36"/>
      <c r="F131" s="35">
        <v>16421.425052274426</v>
      </c>
      <c r="G131" s="35">
        <v>4057.9313567580029</v>
      </c>
      <c r="H131" s="34">
        <v>9375.5162107088527</v>
      </c>
      <c r="I131" s="33">
        <v>2987.9774848075699</v>
      </c>
      <c r="J131" s="14"/>
      <c r="K131" s="21"/>
      <c r="L131" s="22"/>
      <c r="M131" s="21"/>
      <c r="N131" s="20"/>
      <c r="O131" s="32"/>
      <c r="P131" s="32"/>
      <c r="Q131" s="32"/>
    </row>
    <row r="132" spans="1:17" x14ac:dyDescent="0.2">
      <c r="A132" s="40"/>
      <c r="B132" s="39">
        <v>16</v>
      </c>
      <c r="C132" s="38" t="s">
        <v>69</v>
      </c>
      <c r="D132" s="37"/>
      <c r="E132" s="36"/>
      <c r="F132" s="35">
        <v>10691.962677131965</v>
      </c>
      <c r="G132" s="35">
        <v>2125.6527697192664</v>
      </c>
      <c r="H132" s="34">
        <v>6206.4562966037975</v>
      </c>
      <c r="I132" s="33">
        <v>2359.8536108089011</v>
      </c>
      <c r="J132" s="14"/>
      <c r="K132" s="21"/>
      <c r="L132" s="22"/>
      <c r="M132" s="21"/>
      <c r="N132" s="20"/>
      <c r="O132" s="32"/>
      <c r="P132" s="32"/>
      <c r="Q132" s="32"/>
    </row>
    <row r="133" spans="1:17" x14ac:dyDescent="0.2">
      <c r="A133" s="3"/>
      <c r="B133" s="39">
        <v>17</v>
      </c>
      <c r="C133" s="38" t="s">
        <v>70</v>
      </c>
      <c r="D133" s="37"/>
      <c r="E133" s="36"/>
      <c r="F133" s="35">
        <v>9108.4894863886511</v>
      </c>
      <c r="G133" s="35">
        <v>1426.8308247381215</v>
      </c>
      <c r="H133" s="34">
        <v>5954.2458732684136</v>
      </c>
      <c r="I133" s="33">
        <v>1727.4127883821161</v>
      </c>
      <c r="J133" s="14"/>
      <c r="K133" s="21"/>
      <c r="L133" s="22"/>
      <c r="M133" s="21"/>
      <c r="N133" s="20"/>
      <c r="O133" s="32"/>
      <c r="P133" s="32"/>
      <c r="Q133" s="32"/>
    </row>
    <row r="134" spans="1:17" x14ac:dyDescent="0.2">
      <c r="A134" s="40"/>
      <c r="B134" s="39">
        <v>18</v>
      </c>
      <c r="C134" s="38" t="s">
        <v>71</v>
      </c>
      <c r="D134" s="37"/>
      <c r="E134" s="36"/>
      <c r="F134" s="35">
        <v>8602.3518687237338</v>
      </c>
      <c r="G134" s="35">
        <v>279.57862425013315</v>
      </c>
      <c r="H134" s="34">
        <v>1814.6861932721849</v>
      </c>
      <c r="I134" s="33">
        <v>6508.0870512014162</v>
      </c>
      <c r="J134" s="14"/>
      <c r="K134" s="21"/>
      <c r="L134" s="22"/>
      <c r="M134" s="21"/>
      <c r="N134" s="20"/>
      <c r="O134" s="32"/>
      <c r="P134" s="32"/>
      <c r="Q134" s="32"/>
    </row>
    <row r="135" spans="1:17" x14ac:dyDescent="0.2">
      <c r="A135" s="40"/>
      <c r="B135" s="39">
        <v>19</v>
      </c>
      <c r="C135" s="38" t="s">
        <v>72</v>
      </c>
      <c r="D135" s="37"/>
      <c r="E135" s="36"/>
      <c r="F135" s="35">
        <v>8253.2501760863597</v>
      </c>
      <c r="G135" s="35">
        <v>4203.0370244974738</v>
      </c>
      <c r="H135" s="34">
        <v>3572.8317917785294</v>
      </c>
      <c r="I135" s="33">
        <v>477.38135981035617</v>
      </c>
      <c r="J135" s="14"/>
      <c r="K135" s="21"/>
      <c r="L135" s="22"/>
      <c r="M135" s="21"/>
      <c r="N135" s="20"/>
      <c r="O135" s="32"/>
      <c r="P135" s="32"/>
      <c r="Q135" s="32"/>
    </row>
    <row r="136" spans="1:17" x14ac:dyDescent="0.2">
      <c r="A136" s="40"/>
      <c r="B136" s="39">
        <v>20</v>
      </c>
      <c r="C136" s="38" t="s">
        <v>73</v>
      </c>
      <c r="D136" s="37"/>
      <c r="E136" s="36"/>
      <c r="F136" s="35">
        <v>8216.3244753587533</v>
      </c>
      <c r="G136" s="35">
        <v>5198.8358903430144</v>
      </c>
      <c r="H136" s="34">
        <v>517.38025467373768</v>
      </c>
      <c r="I136" s="33">
        <v>2500.108330342001</v>
      </c>
      <c r="J136" s="14"/>
      <c r="K136" s="21"/>
      <c r="L136" s="22"/>
      <c r="M136" s="21"/>
      <c r="N136" s="20"/>
      <c r="O136" s="32"/>
      <c r="P136" s="32"/>
      <c r="Q136" s="32"/>
    </row>
    <row r="137" spans="1:17" x14ac:dyDescent="0.2">
      <c r="A137" s="40"/>
      <c r="B137" s="39">
        <v>21</v>
      </c>
      <c r="C137" s="38" t="s">
        <v>74</v>
      </c>
      <c r="D137" s="37"/>
      <c r="E137" s="36"/>
      <c r="F137" s="35">
        <v>6183.2371383343789</v>
      </c>
      <c r="G137" s="35">
        <v>2585.991870917911</v>
      </c>
      <c r="H137" s="34">
        <v>778.72673311250549</v>
      </c>
      <c r="I137" s="33">
        <v>2818.5185343039625</v>
      </c>
      <c r="J137" s="14"/>
      <c r="K137" s="21"/>
      <c r="L137" s="22"/>
      <c r="M137" s="21"/>
      <c r="N137" s="20"/>
      <c r="O137" s="32"/>
      <c r="P137" s="32"/>
      <c r="Q137" s="32"/>
    </row>
    <row r="138" spans="1:17" x14ac:dyDescent="0.2">
      <c r="A138" s="40"/>
      <c r="B138" s="39">
        <v>22</v>
      </c>
      <c r="C138" s="38" t="s">
        <v>75</v>
      </c>
      <c r="D138" s="37"/>
      <c r="E138" s="36"/>
      <c r="F138" s="35">
        <v>5869.0162510303498</v>
      </c>
      <c r="G138" s="35">
        <v>1677.022695834301</v>
      </c>
      <c r="H138" s="34">
        <v>3472.5912435150676</v>
      </c>
      <c r="I138" s="33">
        <v>719.40231168098148</v>
      </c>
      <c r="J138" s="14"/>
      <c r="K138" s="21"/>
      <c r="L138" s="22"/>
      <c r="M138" s="21"/>
      <c r="N138" s="20"/>
      <c r="O138" s="32"/>
      <c r="P138" s="32"/>
      <c r="Q138" s="32"/>
    </row>
    <row r="139" spans="1:17" x14ac:dyDescent="0.2">
      <c r="A139" s="40"/>
      <c r="B139" s="39">
        <v>23</v>
      </c>
      <c r="C139" s="38" t="s">
        <v>76</v>
      </c>
      <c r="D139" s="37"/>
      <c r="E139" s="36"/>
      <c r="F139" s="35">
        <v>3970.7141004858618</v>
      </c>
      <c r="G139" s="35">
        <v>634.14472069106728</v>
      </c>
      <c r="H139" s="34">
        <v>1853.5706050390988</v>
      </c>
      <c r="I139" s="33">
        <v>1482.9987747556956</v>
      </c>
      <c r="J139" s="14"/>
      <c r="K139" s="21"/>
      <c r="L139" s="22"/>
      <c r="M139" s="21"/>
      <c r="N139" s="20"/>
      <c r="O139" s="32"/>
      <c r="P139" s="32"/>
      <c r="Q139" s="32"/>
    </row>
    <row r="140" spans="1:17" x14ac:dyDescent="0.2">
      <c r="A140" s="40"/>
      <c r="B140" s="39">
        <v>24</v>
      </c>
      <c r="C140" s="38" t="s">
        <v>77</v>
      </c>
      <c r="D140" s="37"/>
      <c r="E140" s="36"/>
      <c r="F140" s="35">
        <v>3634.0231479512854</v>
      </c>
      <c r="G140" s="35">
        <v>3202.2421581444819</v>
      </c>
      <c r="H140" s="34">
        <v>431.78098980680335</v>
      </c>
      <c r="I140" s="33">
        <v>0</v>
      </c>
      <c r="J140" s="14"/>
      <c r="K140" s="21"/>
      <c r="L140" s="22"/>
      <c r="M140" s="21"/>
      <c r="N140" s="20"/>
      <c r="O140" s="32"/>
      <c r="P140" s="32"/>
      <c r="Q140" s="32"/>
    </row>
    <row r="141" spans="1:17" x14ac:dyDescent="0.2">
      <c r="A141" s="40"/>
      <c r="B141" s="39">
        <v>25</v>
      </c>
      <c r="C141" s="38" t="s">
        <v>78</v>
      </c>
      <c r="D141" s="37"/>
      <c r="E141" s="36"/>
      <c r="F141" s="35">
        <v>3134.7981977215013</v>
      </c>
      <c r="G141" s="35">
        <v>425.14405383505766</v>
      </c>
      <c r="H141" s="34">
        <v>1102.4114343591048</v>
      </c>
      <c r="I141" s="33">
        <v>1607.242709527339</v>
      </c>
      <c r="J141" s="14"/>
      <c r="K141" s="21"/>
      <c r="L141" s="22"/>
      <c r="M141" s="21"/>
      <c r="N141" s="20"/>
      <c r="O141" s="32"/>
      <c r="P141" s="32"/>
      <c r="Q141" s="32"/>
    </row>
    <row r="142" spans="1:17" x14ac:dyDescent="0.2">
      <c r="A142" s="40"/>
      <c r="B142" s="39">
        <v>26</v>
      </c>
      <c r="C142" s="38" t="s">
        <v>79</v>
      </c>
      <c r="D142" s="37"/>
      <c r="E142" s="36"/>
      <c r="F142" s="35">
        <v>2266.6321484080568</v>
      </c>
      <c r="G142" s="35">
        <v>2266.6321484080568</v>
      </c>
      <c r="H142" s="34">
        <v>0</v>
      </c>
      <c r="I142" s="33">
        <v>0</v>
      </c>
      <c r="J142" s="14"/>
      <c r="K142" s="21"/>
      <c r="L142" s="22"/>
      <c r="M142" s="21"/>
      <c r="N142" s="20"/>
      <c r="O142" s="32"/>
      <c r="P142" s="32"/>
      <c r="Q142" s="32"/>
    </row>
    <row r="143" spans="1:17" x14ac:dyDescent="0.2">
      <c r="A143" s="40"/>
      <c r="B143" s="39">
        <v>27</v>
      </c>
      <c r="C143" s="38" t="s">
        <v>80</v>
      </c>
      <c r="D143" s="37"/>
      <c r="E143" s="36"/>
      <c r="F143" s="35">
        <v>898.96399716407996</v>
      </c>
      <c r="G143" s="35">
        <v>404.59071974778129</v>
      </c>
      <c r="H143" s="34">
        <v>494.37327741629861</v>
      </c>
      <c r="I143" s="33">
        <v>0</v>
      </c>
      <c r="J143" s="14"/>
      <c r="K143" s="21"/>
      <c r="L143" s="22"/>
      <c r="M143" s="21"/>
      <c r="N143" s="20"/>
      <c r="O143" s="32"/>
      <c r="P143" s="32"/>
      <c r="Q143" s="32"/>
    </row>
    <row r="144" spans="1:17" x14ac:dyDescent="0.2">
      <c r="A144" s="40"/>
      <c r="B144" s="39">
        <v>28</v>
      </c>
      <c r="C144" s="38" t="s">
        <v>81</v>
      </c>
      <c r="D144" s="37"/>
      <c r="E144" s="36"/>
      <c r="F144" s="35">
        <v>647.02245829320157</v>
      </c>
      <c r="G144" s="35">
        <v>380.56984749004647</v>
      </c>
      <c r="H144" s="34">
        <v>232.1021448830958</v>
      </c>
      <c r="I144" s="33">
        <v>34.35046592005925</v>
      </c>
      <c r="J144" s="14"/>
      <c r="K144" s="21"/>
      <c r="L144" s="22"/>
      <c r="M144" s="21"/>
      <c r="N144" s="20"/>
      <c r="O144" s="32"/>
      <c r="P144" s="32"/>
      <c r="Q144" s="32"/>
    </row>
    <row r="145" spans="1:17" x14ac:dyDescent="0.2">
      <c r="A145" s="40"/>
      <c r="B145" s="39">
        <v>29</v>
      </c>
      <c r="C145" s="38" t="s">
        <v>82</v>
      </c>
      <c r="D145" s="37"/>
      <c r="E145" s="36"/>
      <c r="F145" s="35">
        <v>457.42124712102026</v>
      </c>
      <c r="G145" s="35">
        <v>35.834857418044329</v>
      </c>
      <c r="H145" s="34">
        <v>421.58638970297591</v>
      </c>
      <c r="I145" s="33">
        <v>0</v>
      </c>
      <c r="J145" s="14"/>
      <c r="K145" s="21"/>
      <c r="L145" s="22"/>
      <c r="M145" s="21"/>
      <c r="N145" s="20"/>
      <c r="O145" s="32"/>
      <c r="P145" s="32"/>
      <c r="Q145" s="32"/>
    </row>
    <row r="146" spans="1:17" x14ac:dyDescent="0.2">
      <c r="A146" s="40"/>
      <c r="B146" s="39">
        <v>30</v>
      </c>
      <c r="C146" s="38" t="s">
        <v>83</v>
      </c>
      <c r="D146" s="37"/>
      <c r="E146" s="36"/>
      <c r="F146" s="35">
        <v>444.59497583109658</v>
      </c>
      <c r="G146" s="35">
        <v>444.59497583109658</v>
      </c>
      <c r="H146" s="34">
        <v>0</v>
      </c>
      <c r="I146" s="33">
        <v>0</v>
      </c>
      <c r="J146" s="14"/>
      <c r="K146" s="21"/>
      <c r="L146" s="22"/>
      <c r="M146" s="21"/>
      <c r="N146" s="20"/>
      <c r="O146" s="32"/>
      <c r="P146" s="32"/>
      <c r="Q146" s="32"/>
    </row>
    <row r="147" spans="1:17" x14ac:dyDescent="0.2">
      <c r="A147" s="40"/>
      <c r="B147" s="39">
        <v>31</v>
      </c>
      <c r="C147" s="38" t="s">
        <v>84</v>
      </c>
      <c r="D147" s="37"/>
      <c r="E147" s="36"/>
      <c r="F147" s="35">
        <v>300.67939246990545</v>
      </c>
      <c r="G147" s="35">
        <v>218.5079917224831</v>
      </c>
      <c r="H147" s="34">
        <v>0</v>
      </c>
      <c r="I147" s="33">
        <v>82.171400747422354</v>
      </c>
      <c r="J147" s="14"/>
      <c r="K147" s="21"/>
      <c r="L147" s="22"/>
      <c r="M147" s="21"/>
      <c r="N147" s="20"/>
      <c r="O147" s="32"/>
      <c r="P147" s="32"/>
      <c r="Q147" s="32"/>
    </row>
    <row r="148" spans="1:17" x14ac:dyDescent="0.2">
      <c r="A148" s="40"/>
      <c r="B148" s="39">
        <v>32</v>
      </c>
      <c r="C148" s="38" t="s">
        <v>85</v>
      </c>
      <c r="D148" s="37"/>
      <c r="E148" s="36"/>
      <c r="F148" s="35">
        <v>275.2824357083847</v>
      </c>
      <c r="G148" s="35">
        <v>202.0768816504015</v>
      </c>
      <c r="H148" s="34">
        <v>73.205554057983207</v>
      </c>
      <c r="I148" s="33">
        <v>0</v>
      </c>
      <c r="J148" s="14"/>
      <c r="K148" s="21"/>
      <c r="L148" s="22"/>
      <c r="M148" s="21"/>
      <c r="N148" s="20"/>
      <c r="O148" s="32"/>
      <c r="P148" s="32"/>
      <c r="Q148" s="32"/>
    </row>
    <row r="149" spans="1:17" x14ac:dyDescent="0.2">
      <c r="A149" s="40"/>
      <c r="B149" s="39">
        <v>33</v>
      </c>
      <c r="C149" s="38" t="s">
        <v>86</v>
      </c>
      <c r="D149" s="37"/>
      <c r="E149" s="36"/>
      <c r="F149" s="35">
        <v>104.59258488227989</v>
      </c>
      <c r="G149" s="35">
        <v>104.59258488227989</v>
      </c>
      <c r="H149" s="34">
        <v>0</v>
      </c>
      <c r="I149" s="33">
        <v>0</v>
      </c>
      <c r="J149" s="14"/>
      <c r="K149" s="21"/>
      <c r="L149" s="21"/>
      <c r="M149" s="21"/>
      <c r="N149" s="20"/>
      <c r="O149" s="32"/>
      <c r="P149" s="32"/>
      <c r="Q149" s="32"/>
    </row>
    <row r="150" spans="1:17" x14ac:dyDescent="0.2">
      <c r="A150" s="40"/>
      <c r="B150" s="39">
        <v>34</v>
      </c>
      <c r="C150" s="38" t="s">
        <v>87</v>
      </c>
      <c r="D150" s="37"/>
      <c r="E150" s="36"/>
      <c r="F150" s="35">
        <v>42.365427486844361</v>
      </c>
      <c r="G150" s="35">
        <v>4.3137461084353657</v>
      </c>
      <c r="H150" s="34">
        <v>38.051681378408993</v>
      </c>
      <c r="I150" s="33">
        <v>0</v>
      </c>
      <c r="J150" s="14"/>
      <c r="K150" s="21"/>
      <c r="L150" s="21"/>
      <c r="M150" s="21"/>
      <c r="N150" s="20"/>
      <c r="O150" s="32"/>
      <c r="P150" s="32"/>
      <c r="Q150" s="32"/>
    </row>
    <row r="151" spans="1:17" x14ac:dyDescent="0.2">
      <c r="A151" s="40"/>
      <c r="B151" s="39">
        <v>35</v>
      </c>
      <c r="C151" s="38" t="s">
        <v>88</v>
      </c>
      <c r="D151" s="37"/>
      <c r="E151" s="36"/>
      <c r="F151" s="35">
        <v>32.182231590540233</v>
      </c>
      <c r="G151" s="35">
        <v>32.182231590540233</v>
      </c>
      <c r="H151" s="34">
        <v>0</v>
      </c>
      <c r="I151" s="33">
        <v>0</v>
      </c>
      <c r="J151" s="14"/>
      <c r="K151" s="21"/>
      <c r="L151" s="21"/>
      <c r="M151" s="21"/>
      <c r="N151" s="20"/>
      <c r="O151" s="32"/>
      <c r="P151" s="32"/>
      <c r="Q151" s="32"/>
    </row>
    <row r="152" spans="1:17" x14ac:dyDescent="0.2">
      <c r="A152" s="40"/>
      <c r="B152" s="39">
        <v>36</v>
      </c>
      <c r="C152" s="38" t="s">
        <v>89</v>
      </c>
      <c r="D152" s="37"/>
      <c r="E152" s="36"/>
      <c r="F152" s="35">
        <v>20.855725990089908</v>
      </c>
      <c r="G152" s="35">
        <v>20.855725990089908</v>
      </c>
      <c r="H152" s="34">
        <v>0</v>
      </c>
      <c r="I152" s="33">
        <v>0</v>
      </c>
      <c r="J152" s="14"/>
      <c r="K152" s="21"/>
      <c r="L152" s="21"/>
      <c r="M152" s="21"/>
      <c r="N152" s="20"/>
      <c r="O152" s="32"/>
      <c r="P152" s="32"/>
      <c r="Q152" s="32"/>
    </row>
    <row r="153" spans="1:17" x14ac:dyDescent="0.2">
      <c r="A153" s="40"/>
      <c r="B153" s="39">
        <v>37</v>
      </c>
      <c r="C153" s="38" t="s">
        <v>90</v>
      </c>
      <c r="D153" s="37"/>
      <c r="E153" s="36"/>
      <c r="F153" s="35">
        <v>16.137407129052697</v>
      </c>
      <c r="G153" s="35">
        <v>16.137407129052697</v>
      </c>
      <c r="H153" s="34">
        <v>0</v>
      </c>
      <c r="I153" s="33">
        <v>0</v>
      </c>
      <c r="J153" s="14"/>
      <c r="K153" s="21"/>
      <c r="L153" s="21"/>
      <c r="M153" s="21"/>
      <c r="N153" s="20"/>
      <c r="O153" s="32"/>
      <c r="P153" s="32"/>
      <c r="Q153" s="32"/>
    </row>
    <row r="154" spans="1:17" ht="13.5" thickBot="1" x14ac:dyDescent="0.25">
      <c r="B154" s="31">
        <v>38</v>
      </c>
      <c r="C154" s="30" t="s">
        <v>91</v>
      </c>
      <c r="D154" s="29"/>
      <c r="E154" s="28"/>
      <c r="F154" s="27">
        <v>10.300858508038933</v>
      </c>
      <c r="G154" s="27">
        <v>10.300858508038933</v>
      </c>
      <c r="H154" s="26">
        <v>0</v>
      </c>
      <c r="I154" s="25">
        <v>0</v>
      </c>
      <c r="J154" s="14"/>
      <c r="K154" s="14"/>
      <c r="L154" s="14"/>
      <c r="M154" s="14"/>
      <c r="N154" s="19"/>
    </row>
    <row r="155" spans="1:17" x14ac:dyDescent="0.2">
      <c r="B155" s="21"/>
      <c r="C155" s="19"/>
      <c r="D155" s="19"/>
      <c r="E155" s="19"/>
      <c r="F155" s="24"/>
      <c r="G155" s="19"/>
      <c r="H155" s="19"/>
      <c r="I155" s="19"/>
      <c r="J155" s="19"/>
      <c r="K155" s="19"/>
      <c r="L155" s="19"/>
      <c r="M155" s="19"/>
      <c r="N155" s="19"/>
    </row>
    <row r="156" spans="1:17" x14ac:dyDescent="0.2">
      <c r="B156" s="21" t="s">
        <v>1</v>
      </c>
      <c r="C156" s="19"/>
      <c r="D156" s="19"/>
      <c r="E156" s="19"/>
      <c r="F156" s="24"/>
      <c r="G156" s="19"/>
      <c r="H156" s="19"/>
      <c r="I156" s="19"/>
      <c r="J156" s="19"/>
      <c r="K156" s="19"/>
      <c r="L156" s="19"/>
      <c r="M156" s="19"/>
      <c r="N156" s="19"/>
    </row>
    <row r="157" spans="1:17" x14ac:dyDescent="0.2">
      <c r="B157" s="21" t="s">
        <v>0</v>
      </c>
      <c r="C157" s="21"/>
      <c r="D157" s="21"/>
      <c r="E157" s="21"/>
      <c r="F157" s="23"/>
      <c r="G157" s="21"/>
      <c r="H157" s="21"/>
      <c r="I157" s="21"/>
      <c r="J157" s="21"/>
      <c r="K157" s="21"/>
      <c r="L157" s="21"/>
      <c r="M157" s="21"/>
      <c r="N157" s="21"/>
    </row>
    <row r="158" spans="1:17" x14ac:dyDescent="0.2">
      <c r="B158" s="14"/>
      <c r="C158" s="21"/>
      <c r="D158" s="21"/>
      <c r="E158" s="21"/>
      <c r="F158" s="22"/>
      <c r="G158" s="21"/>
      <c r="H158" s="21"/>
      <c r="I158" s="21"/>
      <c r="J158" s="21"/>
      <c r="K158" s="21"/>
      <c r="L158" s="21"/>
      <c r="M158" s="21"/>
      <c r="N158" s="20"/>
    </row>
    <row r="159" spans="1:17" x14ac:dyDescent="0.2">
      <c r="B159" s="14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0"/>
    </row>
    <row r="160" spans="1:17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9"/>
    </row>
    <row r="161" spans="1:16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9"/>
    </row>
    <row r="162" spans="1:16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6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6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4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4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"/>
      <c r="O173" s="3"/>
      <c r="P173" s="3"/>
    </row>
    <row r="174" spans="1:16" x14ac:dyDescent="0.2">
      <c r="A174" s="4"/>
      <c r="B174" s="18"/>
      <c r="C174" s="18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3"/>
      <c r="O174" s="3"/>
      <c r="P174" s="3"/>
    </row>
    <row r="175" spans="1:16" ht="12.75" customHeight="1" x14ac:dyDescent="0.2">
      <c r="A175" s="4"/>
      <c r="B175" s="336"/>
      <c r="C175" s="7"/>
      <c r="D175" s="17"/>
      <c r="E175" s="17"/>
      <c r="F175" s="17"/>
      <c r="G175" s="17"/>
      <c r="H175" s="17"/>
      <c r="I175" s="17"/>
      <c r="J175" s="17"/>
      <c r="K175" s="17"/>
      <c r="L175" s="16"/>
      <c r="M175" s="16"/>
      <c r="N175" s="3"/>
      <c r="O175" s="3"/>
      <c r="P175" s="3"/>
    </row>
    <row r="176" spans="1:16" x14ac:dyDescent="0.2">
      <c r="A176" s="4"/>
      <c r="B176" s="336"/>
      <c r="C176" s="7"/>
      <c r="D176" s="17"/>
      <c r="E176" s="17"/>
      <c r="F176" s="17"/>
      <c r="G176" s="17"/>
      <c r="H176" s="17"/>
      <c r="I176" s="17"/>
      <c r="J176" s="17"/>
      <c r="K176" s="17"/>
      <c r="L176" s="16"/>
      <c r="M176" s="16"/>
      <c r="N176" s="3"/>
      <c r="O176" s="3"/>
      <c r="P176" s="3"/>
    </row>
    <row r="177" spans="1:16" x14ac:dyDescent="0.2">
      <c r="A177" s="4"/>
      <c r="B177" s="336"/>
      <c r="C177" s="7"/>
      <c r="D177" s="17"/>
      <c r="E177" s="17"/>
      <c r="F177" s="17"/>
      <c r="G177" s="17"/>
      <c r="H177" s="17"/>
      <c r="I177" s="17"/>
      <c r="J177" s="17"/>
      <c r="K177" s="17"/>
      <c r="L177" s="16"/>
      <c r="M177" s="16"/>
      <c r="N177" s="3"/>
      <c r="O177" s="3"/>
      <c r="P177" s="3"/>
    </row>
    <row r="178" spans="1:16" x14ac:dyDescent="0.2">
      <c r="A178" s="4"/>
      <c r="B178" s="336"/>
      <c r="C178" s="7"/>
      <c r="D178" s="17"/>
      <c r="E178" s="17"/>
      <c r="F178" s="17"/>
      <c r="G178" s="17"/>
      <c r="H178" s="17"/>
      <c r="I178" s="17"/>
      <c r="J178" s="17"/>
      <c r="K178" s="17"/>
      <c r="L178" s="16"/>
      <c r="M178" s="16"/>
      <c r="N178" s="3"/>
      <c r="O178" s="3"/>
      <c r="P178" s="3"/>
    </row>
    <row r="179" spans="1:16" x14ac:dyDescent="0.2">
      <c r="A179" s="4"/>
      <c r="B179" s="336"/>
      <c r="C179" s="7"/>
      <c r="D179" s="17"/>
      <c r="E179" s="17"/>
      <c r="F179" s="17"/>
      <c r="G179" s="17"/>
      <c r="H179" s="17"/>
      <c r="I179" s="17"/>
      <c r="J179" s="17"/>
      <c r="K179" s="17"/>
      <c r="L179" s="16"/>
      <c r="M179" s="16"/>
      <c r="N179" s="3"/>
      <c r="O179" s="3"/>
      <c r="P179" s="3"/>
    </row>
    <row r="180" spans="1:16" x14ac:dyDescent="0.2">
      <c r="A180" s="4"/>
      <c r="B180" s="336"/>
      <c r="C180" s="7"/>
      <c r="D180" s="17"/>
      <c r="E180" s="17"/>
      <c r="F180" s="17"/>
      <c r="G180" s="17"/>
      <c r="H180" s="17"/>
      <c r="I180" s="17"/>
      <c r="J180" s="17"/>
      <c r="K180" s="17"/>
      <c r="L180" s="16"/>
      <c r="M180" s="16"/>
      <c r="N180" s="3"/>
      <c r="O180" s="3"/>
      <c r="P180" s="3"/>
    </row>
    <row r="181" spans="1:16" x14ac:dyDescent="0.2">
      <c r="A181" s="4"/>
      <c r="B181" s="336"/>
      <c r="C181" s="7"/>
      <c r="D181" s="17"/>
      <c r="E181" s="17"/>
      <c r="F181" s="17"/>
      <c r="G181" s="17"/>
      <c r="H181" s="17"/>
      <c r="I181" s="17"/>
      <c r="J181" s="17"/>
      <c r="K181" s="17"/>
      <c r="L181" s="16"/>
      <c r="M181" s="16"/>
      <c r="N181" s="3"/>
      <c r="O181" s="3"/>
      <c r="P181" s="3"/>
    </row>
    <row r="182" spans="1:16" x14ac:dyDescent="0.2">
      <c r="A182" s="4"/>
      <c r="B182" s="336"/>
      <c r="C182" s="7"/>
      <c r="D182" s="17"/>
      <c r="E182" s="17"/>
      <c r="F182" s="17"/>
      <c r="G182" s="17"/>
      <c r="H182" s="17"/>
      <c r="I182" s="17"/>
      <c r="J182" s="17"/>
      <c r="K182" s="17"/>
      <c r="L182" s="16"/>
      <c r="M182" s="16"/>
      <c r="N182" s="3"/>
      <c r="O182" s="3"/>
      <c r="P182" s="3"/>
    </row>
    <row r="183" spans="1:16" x14ac:dyDescent="0.2">
      <c r="A183" s="4"/>
      <c r="B183" s="336"/>
      <c r="C183" s="7"/>
      <c r="D183" s="17"/>
      <c r="E183" s="17"/>
      <c r="F183" s="17"/>
      <c r="G183" s="17"/>
      <c r="H183" s="17"/>
      <c r="I183" s="17"/>
      <c r="J183" s="17"/>
      <c r="K183" s="17"/>
      <c r="L183" s="16"/>
      <c r="M183" s="16"/>
      <c r="N183" s="3"/>
      <c r="O183" s="3"/>
      <c r="P183" s="3"/>
    </row>
    <row r="184" spans="1:16" x14ac:dyDescent="0.2">
      <c r="A184" s="4"/>
      <c r="B184" s="336"/>
      <c r="C184" s="7"/>
      <c r="D184" s="17"/>
      <c r="E184" s="17"/>
      <c r="F184" s="17"/>
      <c r="G184" s="17"/>
      <c r="H184" s="17"/>
      <c r="I184" s="17"/>
      <c r="J184" s="17"/>
      <c r="K184" s="17"/>
      <c r="L184" s="16"/>
      <c r="M184" s="16"/>
      <c r="N184" s="3"/>
      <c r="O184" s="3"/>
      <c r="P184" s="3"/>
    </row>
    <row r="185" spans="1:16" x14ac:dyDescent="0.2">
      <c r="A185" s="4"/>
      <c r="B185" s="336"/>
      <c r="C185" s="7"/>
      <c r="D185" s="17"/>
      <c r="E185" s="17"/>
      <c r="F185" s="17"/>
      <c r="G185" s="17"/>
      <c r="H185" s="17"/>
      <c r="I185" s="17"/>
      <c r="J185" s="17"/>
      <c r="K185" s="17"/>
      <c r="L185" s="16"/>
      <c r="M185" s="16"/>
      <c r="N185" s="3"/>
      <c r="O185" s="3"/>
      <c r="P185" s="3"/>
    </row>
    <row r="186" spans="1:16" x14ac:dyDescent="0.2">
      <c r="A186" s="4"/>
      <c r="B186" s="336"/>
      <c r="C186" s="7"/>
      <c r="D186" s="17"/>
      <c r="E186" s="17"/>
      <c r="F186" s="17"/>
      <c r="G186" s="17"/>
      <c r="H186" s="17"/>
      <c r="I186" s="17"/>
      <c r="J186" s="17"/>
      <c r="K186" s="17"/>
      <c r="L186" s="16"/>
      <c r="M186" s="16"/>
      <c r="N186" s="3"/>
      <c r="O186" s="3"/>
      <c r="P186" s="3"/>
    </row>
    <row r="187" spans="1:16" x14ac:dyDescent="0.2">
      <c r="A187" s="4"/>
      <c r="B187" s="340"/>
      <c r="C187" s="340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3"/>
      <c r="O187" s="3"/>
      <c r="P187" s="3"/>
    </row>
    <row r="188" spans="1:16" x14ac:dyDescent="0.2">
      <c r="A188" s="4"/>
      <c r="B188" s="336"/>
      <c r="C188" s="7"/>
      <c r="D188" s="17"/>
      <c r="E188" s="17"/>
      <c r="F188" s="17"/>
      <c r="G188" s="17"/>
      <c r="H188" s="17"/>
      <c r="I188" s="17"/>
      <c r="J188" s="17"/>
      <c r="K188" s="17"/>
      <c r="L188" s="16"/>
      <c r="M188" s="16"/>
      <c r="N188" s="3"/>
      <c r="O188" s="3"/>
      <c r="P188" s="3"/>
    </row>
    <row r="189" spans="1:16" x14ac:dyDescent="0.2">
      <c r="A189" s="4"/>
      <c r="B189" s="336"/>
      <c r="C189" s="7"/>
      <c r="D189" s="17"/>
      <c r="E189" s="17"/>
      <c r="F189" s="17"/>
      <c r="G189" s="17"/>
      <c r="H189" s="17"/>
      <c r="I189" s="17"/>
      <c r="J189" s="17"/>
      <c r="K189" s="17"/>
      <c r="L189" s="16"/>
      <c r="M189" s="16"/>
      <c r="N189" s="3"/>
      <c r="O189" s="3"/>
      <c r="P189" s="3"/>
    </row>
    <row r="190" spans="1:16" x14ac:dyDescent="0.2">
      <c r="A190" s="4"/>
      <c r="B190" s="336"/>
      <c r="C190" s="7"/>
      <c r="D190" s="17"/>
      <c r="E190" s="17"/>
      <c r="F190" s="17"/>
      <c r="G190" s="17"/>
      <c r="H190" s="17"/>
      <c r="I190" s="17"/>
      <c r="J190" s="17"/>
      <c r="K190" s="17"/>
      <c r="L190" s="16"/>
      <c r="M190" s="16"/>
      <c r="N190" s="3"/>
      <c r="O190" s="3"/>
      <c r="P190" s="3"/>
    </row>
    <row r="191" spans="1:16" x14ac:dyDescent="0.2">
      <c r="A191" s="4"/>
      <c r="B191" s="336"/>
      <c r="C191" s="7"/>
      <c r="D191" s="17"/>
      <c r="E191" s="17"/>
      <c r="F191" s="17"/>
      <c r="G191" s="17"/>
      <c r="H191" s="17"/>
      <c r="I191" s="17"/>
      <c r="J191" s="17"/>
      <c r="K191" s="17"/>
      <c r="L191" s="16"/>
      <c r="M191" s="16"/>
      <c r="N191" s="3"/>
      <c r="O191" s="3"/>
      <c r="P191" s="3"/>
    </row>
    <row r="192" spans="1:16" x14ac:dyDescent="0.2">
      <c r="A192" s="4"/>
      <c r="B192" s="336"/>
      <c r="C192" s="7"/>
      <c r="D192" s="17"/>
      <c r="E192" s="17"/>
      <c r="F192" s="17"/>
      <c r="G192" s="17"/>
      <c r="H192" s="17"/>
      <c r="I192" s="17"/>
      <c r="J192" s="17"/>
      <c r="K192" s="17"/>
      <c r="L192" s="16"/>
      <c r="M192" s="16"/>
      <c r="N192" s="3"/>
      <c r="O192" s="3"/>
      <c r="P192" s="3"/>
    </row>
    <row r="193" spans="1:16" x14ac:dyDescent="0.2">
      <c r="A193" s="4"/>
      <c r="B193" s="336"/>
      <c r="C193" s="7"/>
      <c r="D193" s="17"/>
      <c r="E193" s="17"/>
      <c r="F193" s="17"/>
      <c r="G193" s="17"/>
      <c r="H193" s="17"/>
      <c r="I193" s="17"/>
      <c r="J193" s="17"/>
      <c r="K193" s="17"/>
      <c r="L193" s="16"/>
      <c r="M193" s="16"/>
      <c r="N193" s="3"/>
      <c r="O193" s="3"/>
      <c r="P193" s="3"/>
    </row>
    <row r="194" spans="1:16" x14ac:dyDescent="0.2">
      <c r="A194" s="4"/>
      <c r="B194" s="336"/>
      <c r="C194" s="7"/>
      <c r="D194" s="17"/>
      <c r="E194" s="17"/>
      <c r="F194" s="17"/>
      <c r="G194" s="17"/>
      <c r="H194" s="17"/>
      <c r="I194" s="17"/>
      <c r="J194" s="17"/>
      <c r="K194" s="17"/>
      <c r="L194" s="16"/>
      <c r="M194" s="16"/>
      <c r="N194" s="3"/>
      <c r="O194" s="3"/>
      <c r="P194" s="3"/>
    </row>
    <row r="195" spans="1:16" x14ac:dyDescent="0.2">
      <c r="A195" s="4"/>
      <c r="B195" s="336"/>
      <c r="C195" s="7"/>
      <c r="D195" s="17"/>
      <c r="E195" s="17"/>
      <c r="F195" s="17"/>
      <c r="G195" s="17"/>
      <c r="H195" s="17"/>
      <c r="I195" s="17"/>
      <c r="J195" s="17"/>
      <c r="K195" s="17"/>
      <c r="L195" s="16"/>
      <c r="M195" s="16"/>
      <c r="N195" s="3"/>
      <c r="O195" s="3"/>
      <c r="P195" s="3"/>
    </row>
    <row r="196" spans="1:16" x14ac:dyDescent="0.2">
      <c r="A196" s="4"/>
      <c r="B196" s="336"/>
      <c r="C196" s="7"/>
      <c r="D196" s="17"/>
      <c r="E196" s="17"/>
      <c r="F196" s="17"/>
      <c r="G196" s="17"/>
      <c r="H196" s="17"/>
      <c r="I196" s="17"/>
      <c r="J196" s="17"/>
      <c r="K196" s="17"/>
      <c r="L196" s="16"/>
      <c r="M196" s="16"/>
      <c r="N196" s="3"/>
      <c r="O196" s="3"/>
      <c r="P196" s="3"/>
    </row>
    <row r="197" spans="1:16" x14ac:dyDescent="0.2">
      <c r="A197" s="4"/>
      <c r="B197" s="336"/>
      <c r="C197" s="7"/>
      <c r="D197" s="17"/>
      <c r="E197" s="17"/>
      <c r="F197" s="17"/>
      <c r="G197" s="17"/>
      <c r="H197" s="17"/>
      <c r="I197" s="17"/>
      <c r="J197" s="17"/>
      <c r="K197" s="17"/>
      <c r="L197" s="16"/>
      <c r="M197" s="16"/>
      <c r="N197" s="3"/>
      <c r="O197" s="3"/>
      <c r="P197" s="3"/>
    </row>
    <row r="198" spans="1:16" x14ac:dyDescent="0.2">
      <c r="A198" s="4"/>
      <c r="B198" s="336"/>
      <c r="C198" s="7"/>
      <c r="D198" s="17"/>
      <c r="E198" s="17"/>
      <c r="F198" s="17"/>
      <c r="G198" s="17"/>
      <c r="H198" s="17"/>
      <c r="I198" s="17"/>
      <c r="J198" s="17"/>
      <c r="K198" s="17"/>
      <c r="L198" s="16"/>
      <c r="M198" s="16"/>
      <c r="N198" s="3"/>
      <c r="O198" s="3"/>
      <c r="P198" s="3"/>
    </row>
    <row r="199" spans="1:16" x14ac:dyDescent="0.2">
      <c r="A199" s="4"/>
      <c r="B199" s="336"/>
      <c r="C199" s="7"/>
      <c r="D199" s="17"/>
      <c r="E199" s="17"/>
      <c r="F199" s="17"/>
      <c r="G199" s="17"/>
      <c r="H199" s="17"/>
      <c r="I199" s="17"/>
      <c r="J199" s="17"/>
      <c r="K199" s="17"/>
      <c r="L199" s="16"/>
      <c r="M199" s="16"/>
      <c r="N199" s="3"/>
      <c r="O199" s="3"/>
      <c r="P199" s="3"/>
    </row>
    <row r="200" spans="1:16" x14ac:dyDescent="0.2">
      <c r="A200" s="4"/>
      <c r="B200" s="340"/>
      <c r="C200" s="340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3"/>
      <c r="O200" s="3"/>
      <c r="P200" s="3"/>
    </row>
    <row r="201" spans="1:16" x14ac:dyDescent="0.2">
      <c r="A201" s="4"/>
      <c r="B201" s="341"/>
      <c r="C201" s="339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"/>
      <c r="O201" s="3"/>
      <c r="P201" s="3"/>
    </row>
    <row r="202" spans="1:16" x14ac:dyDescent="0.2">
      <c r="A202" s="4"/>
      <c r="B202" s="341"/>
      <c r="C202" s="339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"/>
      <c r="O202" s="3"/>
      <c r="P202" s="3"/>
    </row>
    <row r="203" spans="1:16" x14ac:dyDescent="0.2">
      <c r="A203" s="4"/>
      <c r="B203" s="341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"/>
      <c r="O203" s="3"/>
      <c r="P203" s="3"/>
    </row>
    <row r="204" spans="1:16" x14ac:dyDescent="0.2">
      <c r="A204" s="4"/>
      <c r="B204" s="339"/>
      <c r="C204" s="339"/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"/>
      <c r="O204" s="3"/>
      <c r="P204" s="3"/>
    </row>
    <row r="205" spans="1:16" x14ac:dyDescent="0.2">
      <c r="A205" s="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3"/>
      <c r="O205" s="3"/>
      <c r="P205" s="3"/>
    </row>
    <row r="206" spans="1:16" x14ac:dyDescent="0.2">
      <c r="A206" s="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3"/>
      <c r="O206" s="3"/>
      <c r="P206" s="3"/>
    </row>
    <row r="207" spans="1:16" x14ac:dyDescent="0.2">
      <c r="A207" s="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3"/>
      <c r="O207" s="3"/>
      <c r="P207" s="3"/>
    </row>
    <row r="208" spans="1:16" x14ac:dyDescent="0.2">
      <c r="A208" s="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3"/>
      <c r="O208" s="3"/>
      <c r="P208" s="3"/>
    </row>
    <row r="209" spans="1:16" x14ac:dyDescent="0.2">
      <c r="A209" s="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3"/>
      <c r="O209" s="3"/>
      <c r="P209" s="3"/>
    </row>
    <row r="210" spans="1:16" x14ac:dyDescent="0.2">
      <c r="A210" s="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3"/>
      <c r="O210" s="3"/>
      <c r="P210" s="3"/>
    </row>
    <row r="211" spans="1:16" x14ac:dyDescent="0.2">
      <c r="A211" s="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3"/>
      <c r="O211" s="3"/>
      <c r="P211" s="3"/>
    </row>
    <row r="212" spans="1:16" x14ac:dyDescent="0.2">
      <c r="A212" s="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3"/>
      <c r="O212" s="3"/>
      <c r="P212" s="3"/>
    </row>
    <row r="213" spans="1:16" x14ac:dyDescent="0.2">
      <c r="A213" s="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3"/>
      <c r="O213" s="3"/>
      <c r="P213" s="3"/>
    </row>
    <row r="214" spans="1:16" x14ac:dyDescent="0.2">
      <c r="A214" s="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3"/>
      <c r="O214" s="3"/>
      <c r="P214" s="3"/>
    </row>
    <row r="215" spans="1:16" x14ac:dyDescent="0.2">
      <c r="A215" s="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3"/>
      <c r="O215" s="3"/>
      <c r="P215" s="3"/>
    </row>
    <row r="216" spans="1:16" x14ac:dyDescent="0.2">
      <c r="A216" s="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3"/>
      <c r="O216" s="3"/>
      <c r="P216" s="3"/>
    </row>
    <row r="217" spans="1:16" x14ac:dyDescent="0.2">
      <c r="A217" s="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3"/>
      <c r="O217" s="3"/>
      <c r="P217" s="3"/>
    </row>
    <row r="218" spans="1:16" x14ac:dyDescent="0.2">
      <c r="A218" s="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3"/>
      <c r="O218" s="3"/>
      <c r="P218" s="3"/>
    </row>
    <row r="219" spans="1:16" x14ac:dyDescent="0.2">
      <c r="A219" s="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3"/>
      <c r="O219" s="3"/>
      <c r="P219" s="3"/>
    </row>
    <row r="220" spans="1:16" x14ac:dyDescent="0.2">
      <c r="A220" s="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3"/>
      <c r="O220" s="3"/>
      <c r="P220" s="3"/>
    </row>
    <row r="221" spans="1:16" x14ac:dyDescent="0.2">
      <c r="A221" s="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3"/>
      <c r="O221" s="3"/>
      <c r="P221" s="3"/>
    </row>
    <row r="222" spans="1:16" x14ac:dyDescent="0.2">
      <c r="A222" s="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3"/>
      <c r="O222" s="3"/>
      <c r="P222" s="3"/>
    </row>
    <row r="223" spans="1:16" x14ac:dyDescent="0.2">
      <c r="A223" s="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3"/>
      <c r="O223" s="3"/>
      <c r="P223" s="3"/>
    </row>
    <row r="224" spans="1:16" x14ac:dyDescent="0.2">
      <c r="A224" s="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3"/>
      <c r="O224" s="3"/>
      <c r="P224" s="3"/>
    </row>
    <row r="225" spans="1:16" x14ac:dyDescent="0.2">
      <c r="A225" s="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3"/>
      <c r="O225" s="3"/>
      <c r="P225" s="3"/>
    </row>
    <row r="226" spans="1:16" x14ac:dyDescent="0.2">
      <c r="A226" s="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3"/>
      <c r="O226" s="3"/>
      <c r="P226" s="3"/>
    </row>
    <row r="227" spans="1:16" x14ac:dyDescent="0.2">
      <c r="A227" s="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3"/>
      <c r="O227" s="3"/>
      <c r="P227" s="3"/>
    </row>
    <row r="228" spans="1:16" x14ac:dyDescent="0.2">
      <c r="A228" s="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3"/>
      <c r="O228" s="3"/>
      <c r="P228" s="3"/>
    </row>
    <row r="229" spans="1:16" x14ac:dyDescent="0.2">
      <c r="A229" s="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3"/>
      <c r="O229" s="3"/>
      <c r="P229" s="3"/>
    </row>
    <row r="230" spans="1:16" x14ac:dyDescent="0.2">
      <c r="A230" s="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3"/>
      <c r="O230" s="3"/>
      <c r="P230" s="3"/>
    </row>
    <row r="231" spans="1:16" x14ac:dyDescent="0.2">
      <c r="A231" s="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3"/>
      <c r="O231" s="3"/>
      <c r="P231" s="3"/>
    </row>
    <row r="232" spans="1:16" x14ac:dyDescent="0.2">
      <c r="A232" s="4"/>
      <c r="B232" s="13"/>
      <c r="C232" s="1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3"/>
      <c r="O232" s="3"/>
      <c r="P232" s="3"/>
    </row>
    <row r="233" spans="1:16" x14ac:dyDescent="0.2">
      <c r="A233" s="4"/>
      <c r="B233" s="13"/>
      <c r="C233" s="1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3"/>
      <c r="O233" s="3"/>
      <c r="P233" s="3"/>
    </row>
    <row r="234" spans="1:16" x14ac:dyDescent="0.2">
      <c r="A234" s="4"/>
      <c r="B234" s="13"/>
      <c r="C234" s="1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3"/>
      <c r="O234" s="3"/>
      <c r="P234" s="3"/>
    </row>
    <row r="235" spans="1:16" x14ac:dyDescent="0.2">
      <c r="A235" s="4"/>
      <c r="B235" s="337"/>
      <c r="C235" s="338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"/>
      <c r="O235" s="3"/>
      <c r="P235" s="3"/>
    </row>
    <row r="236" spans="1:16" x14ac:dyDescent="0.2">
      <c r="A236" s="4"/>
      <c r="B236" s="338"/>
      <c r="C236" s="338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3"/>
      <c r="O236" s="3"/>
      <c r="P236" s="3"/>
    </row>
    <row r="237" spans="1:16" ht="12.75" customHeight="1" x14ac:dyDescent="0.2">
      <c r="A237" s="4"/>
      <c r="B237" s="336"/>
      <c r="C237" s="1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3"/>
      <c r="O237" s="3"/>
      <c r="P237" s="3"/>
    </row>
    <row r="238" spans="1:16" ht="12.75" customHeight="1" x14ac:dyDescent="0.2">
      <c r="A238" s="4"/>
      <c r="B238" s="336"/>
      <c r="C238" s="1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"/>
      <c r="O238" s="3"/>
      <c r="P238" s="3"/>
    </row>
    <row r="239" spans="1:16" ht="13.5" customHeight="1" x14ac:dyDescent="0.2">
      <c r="A239" s="4"/>
      <c r="B239" s="336"/>
      <c r="C239" s="1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"/>
      <c r="O239" s="3"/>
      <c r="P239" s="3"/>
    </row>
    <row r="240" spans="1:16" ht="12.75" customHeight="1" x14ac:dyDescent="0.2">
      <c r="A240" s="4"/>
      <c r="B240" s="336"/>
      <c r="C240" s="1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"/>
      <c r="O240" s="3"/>
      <c r="P240" s="3"/>
    </row>
    <row r="241" spans="1:16" ht="12.75" customHeight="1" x14ac:dyDescent="0.2">
      <c r="A241" s="4"/>
      <c r="B241" s="336"/>
      <c r="C241" s="1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"/>
      <c r="O241" s="3"/>
      <c r="P241" s="3"/>
    </row>
    <row r="242" spans="1:16" ht="13.5" customHeight="1" x14ac:dyDescent="0.2">
      <c r="A242" s="4"/>
      <c r="B242" s="336"/>
      <c r="C242" s="1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"/>
      <c r="O242" s="3"/>
      <c r="P242" s="3"/>
    </row>
    <row r="243" spans="1:16" x14ac:dyDescent="0.2">
      <c r="A243" s="4"/>
      <c r="B243" s="3"/>
      <c r="C243" s="3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3"/>
      <c r="O243" s="3"/>
      <c r="P243" s="3"/>
    </row>
    <row r="244" spans="1:16" x14ac:dyDescent="0.2">
      <c r="A244" s="4"/>
      <c r="B244" s="3"/>
      <c r="C244" s="3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"/>
      <c r="O244" s="3"/>
      <c r="P244" s="3"/>
    </row>
    <row r="245" spans="1:16" x14ac:dyDescent="0.2">
      <c r="A245" s="4"/>
      <c r="B245" s="3"/>
      <c r="C245" s="3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"/>
      <c r="O245" s="3"/>
      <c r="P245" s="3"/>
    </row>
    <row r="246" spans="1:16" x14ac:dyDescent="0.2">
      <c r="A246" s="4"/>
      <c r="B246" s="3"/>
      <c r="C246" s="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"/>
      <c r="O246" s="3"/>
      <c r="P246" s="3"/>
    </row>
    <row r="247" spans="1:16" x14ac:dyDescent="0.2">
      <c r="A247" s="4"/>
      <c r="B247" s="3"/>
      <c r="C247" s="3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"/>
      <c r="O247" s="3"/>
      <c r="P247" s="3"/>
    </row>
    <row r="248" spans="1:16" x14ac:dyDescent="0.2">
      <c r="A248" s="4"/>
      <c r="B248" s="3"/>
      <c r="C248" s="3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3"/>
      <c r="O248" s="3"/>
      <c r="P248" s="3"/>
    </row>
    <row r="249" spans="1:16" x14ac:dyDescent="0.2">
      <c r="A249" s="4"/>
      <c r="B249" s="3"/>
      <c r="C249" s="3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3"/>
      <c r="O249" s="3"/>
      <c r="P249" s="3"/>
    </row>
    <row r="250" spans="1:16" x14ac:dyDescent="0.2">
      <c r="A250" s="4"/>
      <c r="B250" s="3"/>
      <c r="C250" s="3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"/>
      <c r="O250" s="3"/>
      <c r="P250" s="3"/>
    </row>
    <row r="251" spans="1:16" x14ac:dyDescent="0.2">
      <c r="A251" s="4"/>
      <c r="B251" s="3"/>
      <c r="C251" s="3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"/>
      <c r="O251" s="3"/>
      <c r="P251" s="3"/>
    </row>
    <row r="252" spans="1:16" x14ac:dyDescent="0.2">
      <c r="A252" s="4"/>
      <c r="B252" s="3"/>
      <c r="C252" s="3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"/>
      <c r="O252" s="3"/>
      <c r="P252" s="3"/>
    </row>
    <row r="253" spans="1:16" x14ac:dyDescent="0.2">
      <c r="A253" s="4"/>
      <c r="B253" s="3"/>
      <c r="C253" s="3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3"/>
      <c r="O253" s="3"/>
      <c r="P253" s="3"/>
    </row>
    <row r="254" spans="1:16" x14ac:dyDescent="0.2">
      <c r="A254" s="4"/>
      <c r="B254" s="3"/>
      <c r="C254" s="3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3"/>
      <c r="O254" s="3"/>
      <c r="P254" s="3"/>
    </row>
    <row r="255" spans="1:16" x14ac:dyDescent="0.2">
      <c r="A255" s="4"/>
      <c r="B255" s="3"/>
      <c r="C255" s="3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3"/>
      <c r="O255" s="3"/>
      <c r="P255" s="3"/>
    </row>
    <row r="256" spans="1:16" x14ac:dyDescent="0.2">
      <c r="A256" s="4"/>
      <c r="B256" s="3"/>
      <c r="C256" s="3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3"/>
      <c r="O256" s="3"/>
      <c r="P256" s="3"/>
    </row>
    <row r="257" spans="1:16" x14ac:dyDescent="0.2">
      <c r="A257" s="4"/>
      <c r="B257" s="3"/>
      <c r="C257" s="3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3"/>
      <c r="O257" s="3"/>
      <c r="P257" s="3"/>
    </row>
    <row r="258" spans="1:16" x14ac:dyDescent="0.2">
      <c r="A258" s="4"/>
      <c r="B258" s="3"/>
      <c r="C258" s="3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3"/>
      <c r="O258" s="3"/>
      <c r="P258" s="3"/>
    </row>
    <row r="259" spans="1:16" x14ac:dyDescent="0.2">
      <c r="A259" s="4"/>
      <c r="B259" s="3"/>
      <c r="C259" s="3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3"/>
      <c r="O259" s="3"/>
      <c r="P259" s="3"/>
    </row>
    <row r="260" spans="1:16" x14ac:dyDescent="0.2">
      <c r="A260" s="4"/>
      <c r="B260" s="3"/>
      <c r="C260" s="3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3"/>
      <c r="O260" s="3"/>
      <c r="P260" s="3"/>
    </row>
    <row r="261" spans="1:16" x14ac:dyDescent="0.2">
      <c r="A261" s="4"/>
      <c r="B261" s="3"/>
      <c r="C261" s="3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3"/>
      <c r="O261" s="3"/>
      <c r="P261" s="3"/>
    </row>
    <row r="262" spans="1:16" x14ac:dyDescent="0.2">
      <c r="A262" s="4"/>
      <c r="B262" s="3"/>
      <c r="C262" s="3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3"/>
      <c r="O262" s="3"/>
      <c r="P262" s="3"/>
    </row>
    <row r="263" spans="1:16" x14ac:dyDescent="0.2">
      <c r="A263" s="4"/>
      <c r="B263" s="3"/>
      <c r="C263" s="3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3"/>
      <c r="O263" s="3"/>
      <c r="P263" s="3"/>
    </row>
    <row r="264" spans="1:16" x14ac:dyDescent="0.2">
      <c r="A264" s="4"/>
      <c r="B264" s="3"/>
      <c r="C264" s="3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3"/>
      <c r="O264" s="3"/>
      <c r="P264" s="3"/>
    </row>
    <row r="265" spans="1:16" x14ac:dyDescent="0.2">
      <c r="A265" s="4"/>
      <c r="B265" s="3"/>
      <c r="C265" s="3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3"/>
      <c r="O265" s="3"/>
      <c r="P265" s="3"/>
    </row>
    <row r="266" spans="1:16" x14ac:dyDescent="0.2">
      <c r="A266" s="4"/>
      <c r="B266" s="3"/>
      <c r="C266" s="3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3"/>
      <c r="O266" s="3"/>
      <c r="P266" s="3"/>
    </row>
    <row r="267" spans="1:16" x14ac:dyDescent="0.2">
      <c r="A267" s="4"/>
      <c r="B267" s="3"/>
      <c r="C267" s="3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3"/>
      <c r="O267" s="3"/>
      <c r="P267" s="3"/>
    </row>
    <row r="268" spans="1:16" x14ac:dyDescent="0.2">
      <c r="A268" s="4"/>
      <c r="B268" s="3"/>
      <c r="C268" s="3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3"/>
      <c r="O268" s="3"/>
      <c r="P268" s="3"/>
    </row>
    <row r="269" spans="1:16" x14ac:dyDescent="0.2">
      <c r="A269" s="4"/>
      <c r="B269" s="3"/>
      <c r="C269" s="3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3"/>
      <c r="O269" s="3"/>
      <c r="P269" s="3"/>
    </row>
    <row r="270" spans="1:16" x14ac:dyDescent="0.2">
      <c r="A270" s="4"/>
      <c r="B270" s="3"/>
      <c r="C270" s="3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3"/>
      <c r="O270" s="3"/>
      <c r="P270" s="3"/>
    </row>
    <row r="271" spans="1:16" x14ac:dyDescent="0.2">
      <c r="A271" s="4"/>
      <c r="B271" s="3"/>
      <c r="C271" s="3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3"/>
      <c r="O271" s="3"/>
      <c r="P271" s="3"/>
    </row>
    <row r="272" spans="1:16" x14ac:dyDescent="0.2">
      <c r="A272" s="4"/>
      <c r="B272" s="3"/>
      <c r="C272" s="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3"/>
      <c r="O272" s="3"/>
      <c r="P272" s="3"/>
    </row>
    <row r="273" spans="1:16" x14ac:dyDescent="0.2">
      <c r="A273" s="4"/>
      <c r="B273" s="3"/>
      <c r="C273" s="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3"/>
      <c r="O273" s="3"/>
      <c r="P273" s="3"/>
    </row>
    <row r="274" spans="1:16" x14ac:dyDescent="0.2">
      <c r="A274" s="4"/>
      <c r="B274" s="3"/>
      <c r="C274" s="3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3"/>
      <c r="O274" s="3"/>
      <c r="P274" s="3"/>
    </row>
    <row r="275" spans="1:16" x14ac:dyDescent="0.2">
      <c r="A275" s="4"/>
      <c r="B275" s="3"/>
      <c r="C275" s="3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3"/>
      <c r="O275" s="3"/>
      <c r="P275" s="3"/>
    </row>
    <row r="276" spans="1:16" x14ac:dyDescent="0.2">
      <c r="A276" s="4"/>
      <c r="B276" s="3"/>
      <c r="C276" s="3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3"/>
      <c r="O276" s="3"/>
      <c r="P276" s="3"/>
    </row>
    <row r="277" spans="1:16" x14ac:dyDescent="0.2">
      <c r="A277" s="4"/>
      <c r="B277" s="3"/>
      <c r="C277" s="3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3"/>
      <c r="O277" s="3"/>
      <c r="P277" s="3"/>
    </row>
    <row r="278" spans="1:16" x14ac:dyDescent="0.2">
      <c r="A278" s="4"/>
      <c r="B278" s="3"/>
      <c r="C278" s="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3"/>
      <c r="O278" s="3"/>
      <c r="P278" s="3"/>
    </row>
    <row r="279" spans="1:16" x14ac:dyDescent="0.2">
      <c r="A279" s="4"/>
      <c r="B279" s="3"/>
      <c r="C279" s="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3"/>
      <c r="O279" s="3"/>
      <c r="P279" s="3"/>
    </row>
    <row r="280" spans="1:16" x14ac:dyDescent="0.2">
      <c r="A280" s="4"/>
      <c r="B280" s="3"/>
      <c r="C280" s="3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3"/>
      <c r="O280" s="3"/>
      <c r="P280" s="3"/>
    </row>
    <row r="281" spans="1:16" x14ac:dyDescent="0.2">
      <c r="A281" s="4"/>
      <c r="B281" s="3"/>
      <c r="C281" s="3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3"/>
      <c r="O281" s="3"/>
      <c r="P281" s="3"/>
    </row>
    <row r="282" spans="1:16" x14ac:dyDescent="0.2">
      <c r="A282" s="4"/>
      <c r="B282" s="3"/>
      <c r="C282" s="3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3"/>
      <c r="O282" s="3"/>
      <c r="P282" s="3"/>
    </row>
    <row r="283" spans="1:16" x14ac:dyDescent="0.2">
      <c r="A283" s="4"/>
      <c r="B283" s="3"/>
      <c r="C283" s="3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3"/>
      <c r="O283" s="3"/>
      <c r="P283" s="3"/>
    </row>
    <row r="284" spans="1:16" x14ac:dyDescent="0.2">
      <c r="A284" s="4"/>
      <c r="B284" s="3"/>
      <c r="C284" s="3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3"/>
      <c r="O284" s="3"/>
      <c r="P284" s="3"/>
    </row>
    <row r="285" spans="1:16" x14ac:dyDescent="0.2">
      <c r="A285" s="4"/>
      <c r="B285" s="3"/>
      <c r="C285" s="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3"/>
      <c r="O285" s="3"/>
      <c r="P285" s="3"/>
    </row>
    <row r="286" spans="1:16" x14ac:dyDescent="0.2">
      <c r="A286" s="4"/>
      <c r="B286" s="3"/>
      <c r="C286" s="3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3"/>
      <c r="O286" s="3"/>
      <c r="P286" s="3"/>
    </row>
    <row r="287" spans="1:16" x14ac:dyDescent="0.2">
      <c r="A287" s="4"/>
      <c r="B287" s="3"/>
      <c r="C287" s="3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3"/>
      <c r="O287" s="3"/>
      <c r="P287" s="3"/>
    </row>
    <row r="288" spans="1:16" x14ac:dyDescent="0.2">
      <c r="A288" s="4"/>
      <c r="B288" s="3"/>
      <c r="C288" s="3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3"/>
      <c r="O288" s="3"/>
      <c r="P288" s="3"/>
    </row>
    <row r="289" spans="1:16" x14ac:dyDescent="0.2">
      <c r="A289" s="4"/>
      <c r="B289" s="3"/>
      <c r="C289" s="3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3"/>
      <c r="O289" s="3"/>
      <c r="P289" s="3"/>
    </row>
    <row r="290" spans="1:16" x14ac:dyDescent="0.2">
      <c r="A290" s="4"/>
      <c r="B290" s="3"/>
      <c r="C290" s="3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3"/>
      <c r="O290" s="3"/>
      <c r="P290" s="3"/>
    </row>
    <row r="291" spans="1:16" x14ac:dyDescent="0.2">
      <c r="A291" s="4"/>
      <c r="B291" s="3"/>
      <c r="C291" s="3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3"/>
      <c r="O291" s="3"/>
      <c r="P291" s="3"/>
    </row>
    <row r="292" spans="1:16" x14ac:dyDescent="0.2">
      <c r="A292" s="4"/>
      <c r="B292" s="3"/>
      <c r="C292" s="3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3"/>
      <c r="O292" s="3"/>
      <c r="P292" s="3"/>
    </row>
    <row r="293" spans="1:16" x14ac:dyDescent="0.2">
      <c r="A293" s="4"/>
      <c r="B293" s="3"/>
      <c r="C293" s="3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3"/>
      <c r="O293" s="3"/>
      <c r="P293" s="3"/>
    </row>
    <row r="294" spans="1:16" x14ac:dyDescent="0.2">
      <c r="A294" s="4"/>
      <c r="B294" s="7"/>
      <c r="C294" s="3"/>
      <c r="D294" s="3"/>
      <c r="E294" s="3"/>
      <c r="F294" s="3"/>
      <c r="G294" s="3"/>
      <c r="H294" s="11"/>
      <c r="I294" s="11"/>
      <c r="J294" s="11"/>
      <c r="K294" s="11"/>
      <c r="L294" s="11"/>
      <c r="M294" s="11"/>
      <c r="N294" s="11"/>
      <c r="O294" s="3"/>
      <c r="P294" s="3"/>
    </row>
    <row r="295" spans="1:16" x14ac:dyDescent="0.2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2">
      <c r="A297" s="4"/>
      <c r="B297" s="339"/>
      <c r="C297" s="339"/>
      <c r="D297" s="339"/>
      <c r="E297" s="339"/>
      <c r="F297" s="339"/>
      <c r="G297" s="339"/>
      <c r="H297" s="339"/>
      <c r="I297" s="339"/>
      <c r="J297" s="339"/>
      <c r="K297" s="339"/>
      <c r="L297" s="339"/>
      <c r="M297" s="339"/>
      <c r="N297" s="3"/>
      <c r="O297" s="3"/>
      <c r="P297" s="3"/>
    </row>
    <row r="298" spans="1:16" x14ac:dyDescent="0.2">
      <c r="A298" s="4"/>
      <c r="B298" s="340"/>
      <c r="C298" s="340"/>
      <c r="D298" s="355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"/>
      <c r="P298" s="3"/>
    </row>
    <row r="299" spans="1:16" x14ac:dyDescent="0.2">
      <c r="A299" s="4"/>
      <c r="B299" s="7"/>
      <c r="C299" s="7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3"/>
      <c r="P299" s="3"/>
    </row>
    <row r="300" spans="1:16" x14ac:dyDescent="0.2">
      <c r="A300" s="10"/>
      <c r="B300" s="9"/>
      <c r="C300" s="9"/>
      <c r="D300" s="3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3"/>
      <c r="P300" s="3"/>
    </row>
    <row r="301" spans="1:16" x14ac:dyDescent="0.2">
      <c r="A301" s="10"/>
      <c r="B301" s="9"/>
      <c r="C301" s="9"/>
      <c r="D301" s="3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3"/>
      <c r="P301" s="3"/>
    </row>
    <row r="302" spans="1:16" x14ac:dyDescent="0.2">
      <c r="A302" s="10"/>
      <c r="B302" s="9"/>
      <c r="C302" s="9"/>
      <c r="D302" s="3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3"/>
      <c r="P302" s="3"/>
    </row>
    <row r="303" spans="1:16" x14ac:dyDescent="0.2">
      <c r="A303" s="10"/>
      <c r="B303" s="9"/>
      <c r="C303" s="9"/>
      <c r="D303" s="3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3"/>
      <c r="P303" s="3"/>
    </row>
    <row r="304" spans="1:16" x14ac:dyDescent="0.2">
      <c r="A304" s="10"/>
      <c r="B304" s="9"/>
      <c r="C304" s="9"/>
      <c r="D304" s="3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3"/>
      <c r="P304" s="3"/>
    </row>
    <row r="305" spans="1:16" x14ac:dyDescent="0.2">
      <c r="A305" s="10"/>
      <c r="B305" s="9"/>
      <c r="C305" s="9"/>
      <c r="D305" s="3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3"/>
      <c r="P305" s="3"/>
    </row>
    <row r="306" spans="1:16" x14ac:dyDescent="0.2">
      <c r="A306" s="10"/>
      <c r="B306" s="9"/>
      <c r="C306" s="9"/>
      <c r="D306" s="3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3"/>
      <c r="P306" s="3"/>
    </row>
    <row r="307" spans="1:16" x14ac:dyDescent="0.2">
      <c r="A307" s="10"/>
      <c r="B307" s="9"/>
      <c r="C307" s="9"/>
      <c r="D307" s="3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3"/>
      <c r="P307" s="3"/>
    </row>
    <row r="308" spans="1:16" x14ac:dyDescent="0.2">
      <c r="A308" s="10"/>
      <c r="B308" s="9"/>
      <c r="C308" s="9"/>
      <c r="D308" s="3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3"/>
      <c r="P308" s="3"/>
    </row>
    <row r="309" spans="1:16" x14ac:dyDescent="0.2">
      <c r="A309" s="10"/>
      <c r="B309" s="9"/>
      <c r="C309" s="9"/>
      <c r="D309" s="3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3"/>
      <c r="P309" s="3"/>
    </row>
    <row r="310" spans="1:16" x14ac:dyDescent="0.2">
      <c r="A310" s="10"/>
      <c r="B310" s="9"/>
      <c r="C310" s="9"/>
      <c r="D310" s="3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3"/>
      <c r="P310" s="3"/>
    </row>
    <row r="311" spans="1:16" x14ac:dyDescent="0.2">
      <c r="A311" s="10"/>
      <c r="B311" s="9"/>
      <c r="C311" s="9"/>
      <c r="D311" s="3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3"/>
      <c r="P311" s="3"/>
    </row>
    <row r="312" spans="1:16" x14ac:dyDescent="0.2">
      <c r="A312" s="10"/>
      <c r="B312" s="9"/>
      <c r="C312" s="9"/>
      <c r="D312" s="3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3"/>
      <c r="P312" s="3"/>
    </row>
    <row r="313" spans="1:16" x14ac:dyDescent="0.2">
      <c r="A313" s="10"/>
      <c r="B313" s="9"/>
      <c r="C313" s="9"/>
      <c r="D313" s="3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3"/>
      <c r="P313" s="3"/>
    </row>
    <row r="314" spans="1:16" x14ac:dyDescent="0.2">
      <c r="A314" s="10"/>
      <c r="B314" s="9"/>
      <c r="C314" s="9"/>
      <c r="D314" s="3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3"/>
      <c r="P314" s="3"/>
    </row>
    <row r="315" spans="1:16" x14ac:dyDescent="0.2">
      <c r="A315" s="10"/>
      <c r="B315" s="9"/>
      <c r="C315" s="9"/>
      <c r="D315" s="3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3"/>
      <c r="P315" s="3"/>
    </row>
    <row r="316" spans="1:16" x14ac:dyDescent="0.2">
      <c r="A316" s="10"/>
      <c r="B316" s="9"/>
      <c r="C316" s="9"/>
      <c r="D316" s="3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3"/>
      <c r="P316" s="3"/>
    </row>
    <row r="317" spans="1:16" x14ac:dyDescent="0.2">
      <c r="A317" s="10"/>
      <c r="B317" s="9"/>
      <c r="C317" s="9"/>
      <c r="D317" s="3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3"/>
      <c r="P317" s="3"/>
    </row>
    <row r="318" spans="1:16" x14ac:dyDescent="0.2">
      <c r="A318" s="10"/>
      <c r="B318" s="9"/>
      <c r="C318" s="9"/>
      <c r="D318" s="3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3"/>
      <c r="P318" s="3"/>
    </row>
    <row r="319" spans="1:16" x14ac:dyDescent="0.2">
      <c r="A319" s="10"/>
      <c r="B319" s="9"/>
      <c r="C319" s="9"/>
      <c r="D319" s="3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3"/>
      <c r="P319" s="3"/>
    </row>
    <row r="320" spans="1:16" x14ac:dyDescent="0.2">
      <c r="A320" s="10"/>
      <c r="B320" s="9"/>
      <c r="C320" s="9"/>
      <c r="D320" s="3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3"/>
      <c r="P320" s="3"/>
    </row>
    <row r="321" spans="1:16" x14ac:dyDescent="0.2">
      <c r="A321" s="10"/>
      <c r="B321" s="9"/>
      <c r="C321" s="9"/>
      <c r="D321" s="3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3"/>
      <c r="P321" s="3"/>
    </row>
    <row r="322" spans="1:16" x14ac:dyDescent="0.2">
      <c r="A322" s="10"/>
      <c r="B322" s="9"/>
      <c r="C322" s="9"/>
      <c r="D322" s="3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3"/>
      <c r="P322" s="3"/>
    </row>
    <row r="323" spans="1:16" x14ac:dyDescent="0.2">
      <c r="A323" s="4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">
      <c r="A324" s="4"/>
      <c r="B324" s="356"/>
      <c r="C324" s="357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"/>
      <c r="O324" s="3"/>
      <c r="P324" s="3"/>
    </row>
    <row r="325" spans="1:16" x14ac:dyDescent="0.2">
      <c r="A325" s="4"/>
      <c r="B325" s="357"/>
      <c r="C325" s="35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3"/>
      <c r="O325" s="3"/>
      <c r="P325" s="3"/>
    </row>
    <row r="326" spans="1:16" x14ac:dyDescent="0.2">
      <c r="A326" s="4"/>
      <c r="B326" s="358"/>
      <c r="C326" s="358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3"/>
      <c r="O326" s="3"/>
      <c r="P326" s="3"/>
    </row>
    <row r="327" spans="1:16" x14ac:dyDescent="0.2">
      <c r="A327" s="4"/>
      <c r="B327" s="358"/>
      <c r="C327" s="358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"/>
      <c r="O327" s="3"/>
      <c r="P327" s="3"/>
    </row>
    <row r="328" spans="1:16" x14ac:dyDescent="0.2">
      <c r="A328" s="4"/>
      <c r="B328" s="358"/>
      <c r="C328" s="35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"/>
      <c r="O328" s="3"/>
      <c r="P328" s="3"/>
    </row>
    <row r="329" spans="1:16" x14ac:dyDescent="0.2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x14ac:dyDescent="0.2">
      <c r="A403" s="4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x14ac:dyDescent="0.2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x14ac:dyDescent="0.2">
      <c r="A406" s="4"/>
      <c r="B406" s="356"/>
      <c r="C406" s="357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"/>
      <c r="O406" s="3"/>
      <c r="P406" s="3"/>
    </row>
    <row r="407" spans="1:16" x14ac:dyDescent="0.2">
      <c r="A407" s="4"/>
      <c r="B407" s="357"/>
      <c r="C407" s="35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3"/>
      <c r="O407" s="3"/>
      <c r="P407" s="3"/>
    </row>
    <row r="408" spans="1:16" x14ac:dyDescent="0.2">
      <c r="A408" s="4"/>
      <c r="B408" s="358"/>
      <c r="C408" s="358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3"/>
      <c r="O408" s="3"/>
      <c r="P408" s="3"/>
    </row>
    <row r="409" spans="1:16" x14ac:dyDescent="0.2">
      <c r="A409" s="4"/>
      <c r="B409" s="358"/>
      <c r="C409" s="358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"/>
      <c r="O409" s="3"/>
      <c r="P409" s="3"/>
    </row>
    <row r="410" spans="1:16" x14ac:dyDescent="0.2">
      <c r="A410" s="4"/>
      <c r="B410" s="358"/>
      <c r="C410" s="35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"/>
      <c r="O410" s="3"/>
      <c r="P410" s="3"/>
    </row>
    <row r="411" spans="1:16" x14ac:dyDescent="0.2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x14ac:dyDescent="0.2">
      <c r="A412" s="4"/>
      <c r="B412" s="339"/>
      <c r="C412" s="339"/>
      <c r="D412" s="339"/>
      <c r="E412" s="339"/>
      <c r="F412" s="339"/>
      <c r="G412" s="339"/>
      <c r="H412" s="339"/>
      <c r="I412" s="339"/>
      <c r="J412" s="339"/>
      <c r="K412" s="339"/>
      <c r="L412" s="339"/>
      <c r="M412" s="339"/>
      <c r="N412" s="3"/>
      <c r="O412" s="3"/>
      <c r="P412" s="3"/>
    </row>
    <row r="413" spans="1:16" x14ac:dyDescent="0.2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</sheetData>
  <mergeCells count="97">
    <mergeCell ref="B6:M7"/>
    <mergeCell ref="F10:M11"/>
    <mergeCell ref="B2:M2"/>
    <mergeCell ref="F61:G61"/>
    <mergeCell ref="B41:C41"/>
    <mergeCell ref="B29:B40"/>
    <mergeCell ref="D26:E26"/>
    <mergeCell ref="F26:I26"/>
    <mergeCell ref="J26:K27"/>
    <mergeCell ref="B8:M8"/>
    <mergeCell ref="J60:K61"/>
    <mergeCell ref="D61:E61"/>
    <mergeCell ref="B55:M55"/>
    <mergeCell ref="B56:M56"/>
    <mergeCell ref="B57:M57"/>
    <mergeCell ref="B58:M58"/>
    <mergeCell ref="B412:M412"/>
    <mergeCell ref="B327:C327"/>
    <mergeCell ref="B328:C328"/>
    <mergeCell ref="L324:M324"/>
    <mergeCell ref="B410:C410"/>
    <mergeCell ref="B408:C408"/>
    <mergeCell ref="J406:K406"/>
    <mergeCell ref="B409:C409"/>
    <mergeCell ref="D324:E324"/>
    <mergeCell ref="L406:M406"/>
    <mergeCell ref="F324:G324"/>
    <mergeCell ref="D406:E406"/>
    <mergeCell ref="H406:I406"/>
    <mergeCell ref="B326:C326"/>
    <mergeCell ref="F406:G406"/>
    <mergeCell ref="B406:C407"/>
    <mergeCell ref="H324:I324"/>
    <mergeCell ref="J324:K324"/>
    <mergeCell ref="K298:L298"/>
    <mergeCell ref="B324:C325"/>
    <mergeCell ref="G298:H298"/>
    <mergeCell ref="L173:M173"/>
    <mergeCell ref="H173:I173"/>
    <mergeCell ref="J173:K173"/>
    <mergeCell ref="B202:M202"/>
    <mergeCell ref="B203:M203"/>
    <mergeCell ref="B200:C200"/>
    <mergeCell ref="B73:M73"/>
    <mergeCell ref="H103:I103"/>
    <mergeCell ref="I77:J77"/>
    <mergeCell ref="K76:L77"/>
    <mergeCell ref="G77:H77"/>
    <mergeCell ref="B76:D76"/>
    <mergeCell ref="E77:F77"/>
    <mergeCell ref="G76:J76"/>
    <mergeCell ref="E76:F76"/>
    <mergeCell ref="D103:E103"/>
    <mergeCell ref="F103:G103"/>
    <mergeCell ref="D102:E102"/>
    <mergeCell ref="F102:I102"/>
    <mergeCell ref="D235:E235"/>
    <mergeCell ref="F235:G235"/>
    <mergeCell ref="H235:I235"/>
    <mergeCell ref="M298:N298"/>
    <mergeCell ref="B297:M297"/>
    <mergeCell ref="I298:J298"/>
    <mergeCell ref="J235:K235"/>
    <mergeCell ref="B298:D298"/>
    <mergeCell ref="E298:F298"/>
    <mergeCell ref="B107:C107"/>
    <mergeCell ref="B105:C105"/>
    <mergeCell ref="B106:C106"/>
    <mergeCell ref="B237:B239"/>
    <mergeCell ref="B240:B242"/>
    <mergeCell ref="B235:C236"/>
    <mergeCell ref="B204:M204"/>
    <mergeCell ref="L235:M235"/>
    <mergeCell ref="B201:M201"/>
    <mergeCell ref="B187:C187"/>
    <mergeCell ref="B188:B199"/>
    <mergeCell ref="H115:I115"/>
    <mergeCell ref="B175:B186"/>
    <mergeCell ref="B173:C173"/>
    <mergeCell ref="D173:E173"/>
    <mergeCell ref="F173:G173"/>
    <mergeCell ref="N2:O2"/>
    <mergeCell ref="B103:C104"/>
    <mergeCell ref="D27:E27"/>
    <mergeCell ref="F27:G27"/>
    <mergeCell ref="H27:I27"/>
    <mergeCell ref="F15:L16"/>
    <mergeCell ref="F13:L14"/>
    <mergeCell ref="B27:C27"/>
    <mergeCell ref="B42:B53"/>
    <mergeCell ref="J102:K103"/>
    <mergeCell ref="B54:C54"/>
    <mergeCell ref="B66:B68"/>
    <mergeCell ref="H61:I61"/>
    <mergeCell ref="D60:E60"/>
    <mergeCell ref="F60:I60"/>
    <mergeCell ref="B63:B65"/>
  </mergeCells>
  <pageMargins left="0.78740157480314965" right="0.78740157480314965" top="0.98425196850393704" bottom="0.47244094488188981" header="0" footer="0"/>
  <pageSetup paperSize="9" scale="48" orientation="portrait" horizontalDpi="300" verticalDpi="300" r:id="rId1"/>
  <headerFooter alignWithMargins="0"/>
  <rowBreaks count="2" manualBreakCount="2">
    <brk id="109" min="1" max="11" man="1"/>
    <brk id="1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456"/>
  <sheetViews>
    <sheetView showGridLines="0" tabSelected="1" zoomScale="85" zoomScaleNormal="85" workbookViewId="0">
      <selection activeCell="B15" sqref="B15"/>
    </sheetView>
  </sheetViews>
  <sheetFormatPr baseColWidth="10" defaultRowHeight="12.75" x14ac:dyDescent="0.2"/>
  <cols>
    <col min="1" max="1" width="8.28515625" style="2" customWidth="1"/>
    <col min="2" max="2" width="6.7109375" style="1" customWidth="1"/>
    <col min="3" max="3" width="13.5703125" style="1" customWidth="1"/>
    <col min="4" max="11" width="11.42578125" style="1"/>
    <col min="12" max="12" width="16" style="1" customWidth="1"/>
    <col min="13" max="13" width="16.5703125" style="1" customWidth="1"/>
    <col min="14" max="14" width="16.140625" style="1" customWidth="1"/>
    <col min="15" max="15" width="12.85546875" style="1" bestFit="1" customWidth="1"/>
    <col min="16" max="16384" width="11.42578125" style="1"/>
  </cols>
  <sheetData>
    <row r="1" spans="2:26" ht="13.5" thickBot="1" x14ac:dyDescent="0.25"/>
    <row r="2" spans="2:26" ht="18.75" customHeight="1" thickBot="1" x14ac:dyDescent="0.25">
      <c r="B2" s="370" t="s">
        <v>49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2"/>
      <c r="N2" s="302">
        <v>40969</v>
      </c>
      <c r="O2" s="303"/>
      <c r="P2" s="149"/>
      <c r="Q2" s="149"/>
      <c r="R2" s="149"/>
      <c r="S2" s="149"/>
      <c r="T2" s="149"/>
      <c r="U2" s="149"/>
      <c r="V2" s="149"/>
      <c r="W2" s="149"/>
      <c r="X2" s="148"/>
      <c r="Y2" s="148"/>
      <c r="Z2" s="148"/>
    </row>
    <row r="3" spans="2:26" ht="15" customHeight="1" x14ac:dyDescent="0.2">
      <c r="B3" s="1" t="s">
        <v>48</v>
      </c>
      <c r="P3" s="149"/>
      <c r="Q3" s="149"/>
      <c r="R3" s="149"/>
      <c r="S3" s="149"/>
      <c r="T3" s="149"/>
      <c r="U3" s="149"/>
      <c r="V3" s="149"/>
      <c r="W3" s="149"/>
      <c r="X3" s="148"/>
      <c r="Y3" s="148"/>
      <c r="Z3" s="148"/>
    </row>
    <row r="4" spans="2:26" ht="15" customHeight="1" x14ac:dyDescent="0.2">
      <c r="P4" s="149"/>
      <c r="Q4" s="149"/>
      <c r="R4" s="149"/>
      <c r="S4" s="149"/>
      <c r="T4" s="149"/>
      <c r="U4" s="149"/>
      <c r="V4" s="149"/>
      <c r="W4" s="149"/>
      <c r="X4" s="148"/>
      <c r="Y4" s="148"/>
      <c r="Z4" s="148"/>
    </row>
    <row r="5" spans="2:26" ht="15" customHeight="1" x14ac:dyDescent="0.2">
      <c r="P5" s="149"/>
      <c r="Q5" s="149"/>
      <c r="R5" s="149"/>
      <c r="S5" s="149"/>
      <c r="T5" s="149"/>
      <c r="U5" s="149"/>
      <c r="V5" s="149"/>
      <c r="W5" s="149"/>
      <c r="X5" s="148"/>
      <c r="Y5" s="148"/>
      <c r="Z5" s="148"/>
    </row>
    <row r="6" spans="2:26" ht="15" customHeight="1" x14ac:dyDescent="0.2">
      <c r="B6" s="359" t="s">
        <v>47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1"/>
      <c r="N6" s="150"/>
      <c r="O6" s="150"/>
      <c r="P6" s="149"/>
      <c r="Q6" s="149"/>
      <c r="R6" s="149"/>
      <c r="S6" s="149"/>
      <c r="T6" s="149"/>
      <c r="U6" s="149"/>
      <c r="V6" s="149"/>
      <c r="W6" s="149"/>
      <c r="X6" s="148"/>
      <c r="Y6" s="148"/>
      <c r="Z6" s="148"/>
    </row>
    <row r="7" spans="2:26" ht="15" customHeight="1" x14ac:dyDescent="0.2">
      <c r="B7" s="362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4"/>
      <c r="N7" s="150"/>
      <c r="O7" s="150"/>
      <c r="P7" s="149"/>
      <c r="Q7" s="149"/>
      <c r="R7" s="149"/>
      <c r="S7" s="149"/>
      <c r="T7" s="149"/>
      <c r="U7" s="149"/>
      <c r="V7" s="149"/>
      <c r="W7" s="149"/>
      <c r="X7" s="148"/>
      <c r="Y7" s="148"/>
      <c r="Z7" s="148"/>
    </row>
    <row r="8" spans="2:26" ht="15" customHeight="1" x14ac:dyDescent="0.2">
      <c r="B8" s="373" t="s">
        <v>46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5"/>
      <c r="N8" s="150"/>
      <c r="O8" s="150"/>
      <c r="P8" s="149"/>
      <c r="Q8" s="149"/>
      <c r="R8" s="149"/>
      <c r="S8" s="149"/>
      <c r="T8" s="149"/>
      <c r="U8" s="149"/>
      <c r="V8" s="149"/>
      <c r="W8" s="149"/>
      <c r="X8" s="148"/>
      <c r="Y8" s="148"/>
      <c r="Z8" s="148"/>
    </row>
    <row r="9" spans="2:26" ht="15" customHeight="1" x14ac:dyDescent="0.2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50"/>
      <c r="P9" s="149"/>
      <c r="Q9" s="149"/>
      <c r="R9" s="149"/>
      <c r="S9" s="149"/>
      <c r="T9" s="149"/>
      <c r="U9" s="149"/>
      <c r="V9" s="149"/>
      <c r="W9" s="149"/>
      <c r="X9" s="148"/>
      <c r="Y9" s="148"/>
      <c r="Z9" s="148"/>
    </row>
    <row r="10" spans="2:26" ht="15" customHeight="1" x14ac:dyDescent="0.2">
      <c r="B10" s="161" t="s">
        <v>45</v>
      </c>
      <c r="C10" s="160"/>
      <c r="D10" s="160"/>
      <c r="E10" s="179"/>
      <c r="F10" s="316" t="s">
        <v>44</v>
      </c>
      <c r="G10" s="365"/>
      <c r="H10" s="365"/>
      <c r="I10" s="365"/>
      <c r="J10" s="365"/>
      <c r="K10" s="365"/>
      <c r="L10" s="365"/>
      <c r="M10" s="366"/>
      <c r="N10" s="150"/>
      <c r="O10" s="150"/>
      <c r="P10" s="149"/>
      <c r="Q10" s="149"/>
      <c r="R10" s="149"/>
      <c r="S10" s="149"/>
      <c r="T10" s="149"/>
      <c r="U10" s="149"/>
      <c r="V10" s="149"/>
      <c r="W10" s="149"/>
      <c r="X10" s="148"/>
      <c r="Y10" s="148"/>
      <c r="Z10" s="148"/>
    </row>
    <row r="11" spans="2:26" ht="15" customHeight="1" x14ac:dyDescent="0.2">
      <c r="B11" s="157"/>
      <c r="C11" s="156"/>
      <c r="D11" s="156"/>
      <c r="E11" s="156"/>
      <c r="F11" s="367"/>
      <c r="G11" s="368"/>
      <c r="H11" s="368"/>
      <c r="I11" s="368"/>
      <c r="J11" s="368"/>
      <c r="K11" s="368"/>
      <c r="L11" s="368"/>
      <c r="M11" s="369"/>
      <c r="N11" s="150"/>
      <c r="O11" s="150"/>
      <c r="P11" s="149"/>
      <c r="Q11" s="149"/>
      <c r="R11" s="149"/>
      <c r="S11" s="149"/>
      <c r="T11" s="149"/>
      <c r="U11" s="149"/>
      <c r="V11" s="149"/>
      <c r="W11" s="149"/>
      <c r="X11" s="148"/>
      <c r="Y11" s="148"/>
      <c r="Z11" s="148"/>
    </row>
    <row r="12" spans="2:26" ht="15" customHeight="1" x14ac:dyDescent="0.2">
      <c r="B12" s="157"/>
      <c r="C12" s="156"/>
      <c r="D12" s="156"/>
      <c r="E12" s="156"/>
      <c r="F12" s="156"/>
      <c r="G12" s="178"/>
      <c r="H12" s="178"/>
      <c r="I12" s="157"/>
      <c r="J12" s="156"/>
      <c r="K12" s="156"/>
      <c r="L12" s="156"/>
      <c r="M12" s="156"/>
      <c r="N12" s="150"/>
      <c r="O12" s="150"/>
      <c r="P12" s="149"/>
      <c r="Q12" s="149"/>
      <c r="R12" s="149"/>
      <c r="S12" s="149"/>
      <c r="T12" s="149"/>
      <c r="U12" s="149"/>
      <c r="V12" s="149"/>
      <c r="W12" s="149"/>
      <c r="X12" s="148"/>
      <c r="Y12" s="148"/>
      <c r="Z12" s="148"/>
    </row>
    <row r="13" spans="2:26" ht="15" customHeight="1" x14ac:dyDescent="0.2">
      <c r="B13" s="161" t="s">
        <v>43</v>
      </c>
      <c r="C13" s="160"/>
      <c r="D13" s="160"/>
      <c r="E13" s="160"/>
      <c r="F13" s="316" t="s">
        <v>42</v>
      </c>
      <c r="G13" s="317"/>
      <c r="H13" s="317"/>
      <c r="I13" s="317"/>
      <c r="J13" s="317"/>
      <c r="K13" s="317"/>
      <c r="L13" s="317"/>
      <c r="M13" s="159"/>
      <c r="N13" s="150"/>
      <c r="O13" s="150"/>
      <c r="P13" s="149"/>
      <c r="Q13" s="149"/>
      <c r="R13" s="149"/>
      <c r="S13" s="149"/>
      <c r="T13" s="149"/>
      <c r="U13" s="149"/>
      <c r="V13" s="149"/>
      <c r="W13" s="149"/>
      <c r="X13" s="148"/>
      <c r="Y13" s="148"/>
      <c r="Z13" s="148"/>
    </row>
    <row r="14" spans="2:26" ht="15" customHeight="1" x14ac:dyDescent="0.2">
      <c r="B14" s="157"/>
      <c r="C14" s="156"/>
      <c r="D14" s="156"/>
      <c r="E14" s="156"/>
      <c r="F14" s="315"/>
      <c r="G14" s="314"/>
      <c r="H14" s="314"/>
      <c r="I14" s="314"/>
      <c r="J14" s="314"/>
      <c r="K14" s="314"/>
      <c r="L14" s="314"/>
      <c r="M14" s="158"/>
      <c r="N14" s="150"/>
      <c r="O14" s="150"/>
      <c r="P14" s="149"/>
      <c r="Q14" s="149"/>
      <c r="R14" s="149"/>
      <c r="S14" s="149"/>
      <c r="T14" s="149"/>
      <c r="U14" s="149"/>
      <c r="V14" s="149"/>
      <c r="W14" s="149"/>
      <c r="X14" s="148"/>
      <c r="Y14" s="148"/>
      <c r="Z14" s="148"/>
    </row>
    <row r="15" spans="2:26" ht="15" customHeight="1" x14ac:dyDescent="0.2">
      <c r="B15" s="157"/>
      <c r="C15" s="156"/>
      <c r="D15" s="156"/>
      <c r="E15" s="156"/>
      <c r="F15" s="313" t="s">
        <v>53</v>
      </c>
      <c r="G15" s="314"/>
      <c r="H15" s="314"/>
      <c r="I15" s="314"/>
      <c r="J15" s="314"/>
      <c r="K15" s="314"/>
      <c r="L15" s="314"/>
      <c r="M15" s="158"/>
      <c r="N15" s="150"/>
      <c r="O15" s="150"/>
      <c r="P15" s="149"/>
      <c r="Q15" s="149"/>
      <c r="R15" s="149"/>
      <c r="S15" s="149"/>
      <c r="T15" s="149"/>
      <c r="U15" s="149"/>
      <c r="V15" s="149"/>
      <c r="W15" s="149"/>
      <c r="X15" s="148"/>
      <c r="Y15" s="148"/>
      <c r="Z15" s="148"/>
    </row>
    <row r="16" spans="2:26" ht="15" customHeight="1" x14ac:dyDescent="0.2">
      <c r="B16" s="157"/>
      <c r="C16" s="156"/>
      <c r="D16" s="156"/>
      <c r="E16" s="156"/>
      <c r="F16" s="315"/>
      <c r="G16" s="314"/>
      <c r="H16" s="314"/>
      <c r="I16" s="314"/>
      <c r="J16" s="314"/>
      <c r="K16" s="314"/>
      <c r="L16" s="314"/>
      <c r="M16" s="158"/>
      <c r="N16" s="150"/>
      <c r="O16" s="150"/>
      <c r="P16" s="149"/>
      <c r="Q16" s="149"/>
      <c r="R16" s="149"/>
      <c r="S16" s="149"/>
      <c r="T16" s="149"/>
      <c r="U16" s="149"/>
      <c r="V16" s="149"/>
      <c r="W16" s="149"/>
      <c r="X16" s="148"/>
      <c r="Y16" s="148"/>
      <c r="Z16" s="148"/>
    </row>
    <row r="17" spans="1:26" ht="15" customHeight="1" x14ac:dyDescent="0.2">
      <c r="B17" s="157"/>
      <c r="C17" s="156"/>
      <c r="D17" s="156"/>
      <c r="E17" s="156"/>
      <c r="F17" s="155" t="s">
        <v>40</v>
      </c>
      <c r="G17" s="154"/>
      <c r="H17" s="154"/>
      <c r="I17" s="153"/>
      <c r="J17" s="152"/>
      <c r="K17" s="152"/>
      <c r="L17" s="152"/>
      <c r="M17" s="151"/>
      <c r="N17" s="150"/>
      <c r="O17" s="150"/>
      <c r="P17" s="149"/>
      <c r="Q17" s="149"/>
      <c r="R17" s="149"/>
      <c r="S17" s="149"/>
      <c r="T17" s="149"/>
      <c r="U17" s="149"/>
      <c r="V17" s="149"/>
      <c r="W17" s="149"/>
      <c r="X17" s="148"/>
      <c r="Y17" s="148"/>
      <c r="Z17" s="148"/>
    </row>
    <row r="18" spans="1:26" x14ac:dyDescent="0.2">
      <c r="B18" s="147"/>
      <c r="L18" s="146"/>
    </row>
    <row r="19" spans="1:26" x14ac:dyDescent="0.2">
      <c r="H19" s="146"/>
    </row>
    <row r="20" spans="1:26" s="19" customFormat="1" ht="13.5" thickBot="1" x14ac:dyDescent="0.25">
      <c r="A20" s="2"/>
    </row>
    <row r="21" spans="1:26" s="19" customFormat="1" ht="13.5" thickBot="1" x14ac:dyDescent="0.25">
      <c r="A21" s="2"/>
      <c r="B21" s="145" t="s">
        <v>52</v>
      </c>
      <c r="C21" s="144"/>
      <c r="D21" s="143"/>
    </row>
    <row r="22" spans="1:26" s="19" customFormat="1" x14ac:dyDescent="0.2">
      <c r="A22" s="2"/>
    </row>
    <row r="23" spans="1:26" s="19" customFormat="1" x14ac:dyDescent="0.2">
      <c r="A23" s="2"/>
      <c r="B23" s="59" t="s">
        <v>38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5"/>
      <c r="M23" s="3"/>
      <c r="N23" s="3"/>
      <c r="O23" s="3"/>
    </row>
    <row r="24" spans="1:26" s="19" customFormat="1" x14ac:dyDescent="0.2">
      <c r="A24" s="2"/>
      <c r="B24" s="142"/>
    </row>
    <row r="25" spans="1:26" s="19" customFormat="1" ht="13.5" thickBot="1" x14ac:dyDescent="0.25">
      <c r="A25" s="2"/>
      <c r="B25" s="142"/>
    </row>
    <row r="26" spans="1:26" s="19" customFormat="1" ht="13.5" thickBot="1" x14ac:dyDescent="0.25">
      <c r="A26" s="2"/>
      <c r="D26" s="344" t="s">
        <v>16</v>
      </c>
      <c r="E26" s="345"/>
      <c r="F26" s="346" t="s">
        <v>5</v>
      </c>
      <c r="G26" s="346"/>
      <c r="H26" s="346"/>
      <c r="I26" s="346"/>
      <c r="J26" s="322" t="s">
        <v>7</v>
      </c>
      <c r="K26" s="323"/>
    </row>
    <row r="27" spans="1:26" ht="13.5" thickBot="1" x14ac:dyDescent="0.25">
      <c r="B27" s="318"/>
      <c r="C27" s="318"/>
      <c r="D27" s="308" t="s">
        <v>4</v>
      </c>
      <c r="E27" s="309"/>
      <c r="F27" s="310" t="s">
        <v>3</v>
      </c>
      <c r="G27" s="311"/>
      <c r="H27" s="311" t="s">
        <v>2</v>
      </c>
      <c r="I27" s="312"/>
      <c r="J27" s="324"/>
      <c r="K27" s="325"/>
    </row>
    <row r="28" spans="1:26" ht="36.75" customHeight="1" thickBot="1" x14ac:dyDescent="0.25">
      <c r="B28" s="141" t="s">
        <v>19</v>
      </c>
      <c r="C28" s="140" t="s">
        <v>20</v>
      </c>
      <c r="D28" s="136" t="s">
        <v>14</v>
      </c>
      <c r="E28" s="135" t="s">
        <v>13</v>
      </c>
      <c r="F28" s="177" t="s">
        <v>18</v>
      </c>
      <c r="G28" s="176" t="s">
        <v>13</v>
      </c>
      <c r="H28" s="176" t="s">
        <v>14</v>
      </c>
      <c r="I28" s="175" t="s">
        <v>13</v>
      </c>
      <c r="J28" s="174" t="s">
        <v>14</v>
      </c>
      <c r="K28" s="173" t="s">
        <v>13</v>
      </c>
    </row>
    <row r="29" spans="1:26" x14ac:dyDescent="0.2">
      <c r="B29" s="319">
        <v>2011</v>
      </c>
      <c r="C29" s="134" t="s">
        <v>37</v>
      </c>
      <c r="D29" s="133">
        <v>6487825.3263137592</v>
      </c>
      <c r="E29" s="130">
        <v>546670.21232223336</v>
      </c>
      <c r="F29" s="133">
        <v>35303723.1139239</v>
      </c>
      <c r="G29" s="132">
        <v>5240387.2166995322</v>
      </c>
      <c r="H29" s="132">
        <v>10794736.971734172</v>
      </c>
      <c r="I29" s="130">
        <v>1770507.2506987927</v>
      </c>
      <c r="J29" s="131">
        <v>52586285.41197183</v>
      </c>
      <c r="K29" s="130">
        <v>7557564.6797205582</v>
      </c>
    </row>
    <row r="30" spans="1:26" x14ac:dyDescent="0.2">
      <c r="B30" s="320"/>
      <c r="C30" s="129" t="s">
        <v>36</v>
      </c>
      <c r="D30" s="128">
        <v>6110566.3142039776</v>
      </c>
      <c r="E30" s="125">
        <v>715536.35777680681</v>
      </c>
      <c r="F30" s="128">
        <v>31543033.616332874</v>
      </c>
      <c r="G30" s="127">
        <v>4593171.5064282324</v>
      </c>
      <c r="H30" s="127">
        <v>8949589.4104561228</v>
      </c>
      <c r="I30" s="125">
        <v>1181312.5233403696</v>
      </c>
      <c r="J30" s="126">
        <v>46603189.340992972</v>
      </c>
      <c r="K30" s="125">
        <v>6490020.3875454087</v>
      </c>
    </row>
    <row r="31" spans="1:26" x14ac:dyDescent="0.2">
      <c r="B31" s="320"/>
      <c r="C31" s="129" t="s">
        <v>35</v>
      </c>
      <c r="D31" s="128">
        <v>6685827.9367894335</v>
      </c>
      <c r="E31" s="125">
        <v>568564.5341442374</v>
      </c>
      <c r="F31" s="128">
        <v>38254583.053282417</v>
      </c>
      <c r="G31" s="127">
        <v>5710312.0325778695</v>
      </c>
      <c r="H31" s="127">
        <v>19173226.746511638</v>
      </c>
      <c r="I31" s="125">
        <v>2762033.8783884938</v>
      </c>
      <c r="J31" s="126">
        <v>64113637.736583486</v>
      </c>
      <c r="K31" s="125">
        <v>9040910.4451106004</v>
      </c>
    </row>
    <row r="32" spans="1:26" x14ac:dyDescent="0.2">
      <c r="B32" s="320"/>
      <c r="C32" s="129" t="s">
        <v>34</v>
      </c>
      <c r="D32" s="128">
        <v>5828867.8388041276</v>
      </c>
      <c r="E32" s="125">
        <v>426747.88698526687</v>
      </c>
      <c r="F32" s="128">
        <v>37231308.545662776</v>
      </c>
      <c r="G32" s="127">
        <v>5549570.8424350247</v>
      </c>
      <c r="H32" s="127">
        <v>12601787.968187001</v>
      </c>
      <c r="I32" s="125">
        <v>1587442.5497348781</v>
      </c>
      <c r="J32" s="126">
        <v>55661964.352653906</v>
      </c>
      <c r="K32" s="125">
        <v>7563761.2791551696</v>
      </c>
    </row>
    <row r="33" spans="2:11" x14ac:dyDescent="0.2">
      <c r="B33" s="320"/>
      <c r="C33" s="129" t="s">
        <v>33</v>
      </c>
      <c r="D33" s="128">
        <v>7513971.0109431315</v>
      </c>
      <c r="E33" s="125">
        <v>686271.82153239206</v>
      </c>
      <c r="F33" s="128">
        <v>40073417.323435061</v>
      </c>
      <c r="G33" s="127">
        <v>6476363.2988629611</v>
      </c>
      <c r="H33" s="127">
        <v>16113256.312580196</v>
      </c>
      <c r="I33" s="125">
        <v>2727303.7157917344</v>
      </c>
      <c r="J33" s="126">
        <v>63700644.646958388</v>
      </c>
      <c r="K33" s="125">
        <v>9889938.8361870889</v>
      </c>
    </row>
    <row r="34" spans="2:11" x14ac:dyDescent="0.2">
      <c r="B34" s="320"/>
      <c r="C34" s="129" t="s">
        <v>32</v>
      </c>
      <c r="D34" s="128">
        <v>8932216.6986586191</v>
      </c>
      <c r="E34" s="125">
        <v>762477.48919782147</v>
      </c>
      <c r="F34" s="128">
        <v>38550516.347911239</v>
      </c>
      <c r="G34" s="127">
        <v>5573523.8246309869</v>
      </c>
      <c r="H34" s="127">
        <v>12687690.416850351</v>
      </c>
      <c r="I34" s="125">
        <v>2135729.7949700253</v>
      </c>
      <c r="J34" s="126">
        <v>60170423.463420212</v>
      </c>
      <c r="K34" s="125">
        <v>8471731.1087988336</v>
      </c>
    </row>
    <row r="35" spans="2:11" x14ac:dyDescent="0.2">
      <c r="B35" s="320"/>
      <c r="C35" s="129" t="s">
        <v>31</v>
      </c>
      <c r="D35" s="128">
        <v>5707092.7962169917</v>
      </c>
      <c r="E35" s="125">
        <v>485149.59853951284</v>
      </c>
      <c r="F35" s="128">
        <v>37364104.324344061</v>
      </c>
      <c r="G35" s="127">
        <v>5351177.8419525372</v>
      </c>
      <c r="H35" s="127">
        <v>16088552.969709499</v>
      </c>
      <c r="I35" s="125">
        <v>2503765.1069623763</v>
      </c>
      <c r="J35" s="126">
        <v>59159750.090270557</v>
      </c>
      <c r="K35" s="125">
        <v>8340092.5474544261</v>
      </c>
    </row>
    <row r="36" spans="2:11" x14ac:dyDescent="0.2">
      <c r="B36" s="320"/>
      <c r="C36" s="129" t="s">
        <v>30</v>
      </c>
      <c r="D36" s="128">
        <v>7311744.7881924566</v>
      </c>
      <c r="E36" s="125">
        <v>619491.05376422592</v>
      </c>
      <c r="F36" s="128">
        <v>51023645.525029235</v>
      </c>
      <c r="G36" s="127">
        <v>6263322.4384252382</v>
      </c>
      <c r="H36" s="127">
        <v>26693270.238741931</v>
      </c>
      <c r="I36" s="125">
        <v>3865525.639191913</v>
      </c>
      <c r="J36" s="126">
        <v>85028660.551963612</v>
      </c>
      <c r="K36" s="125">
        <v>10748339.131381378</v>
      </c>
    </row>
    <row r="37" spans="2:11" x14ac:dyDescent="0.2">
      <c r="B37" s="320"/>
      <c r="C37" s="129" t="s">
        <v>29</v>
      </c>
      <c r="D37" s="128">
        <v>5327559.2325578369</v>
      </c>
      <c r="E37" s="125">
        <v>533686.1659651174</v>
      </c>
      <c r="F37" s="128">
        <v>45524063.459812135</v>
      </c>
      <c r="G37" s="127">
        <v>6549487.056175651</v>
      </c>
      <c r="H37" s="127">
        <v>20703120.043153785</v>
      </c>
      <c r="I37" s="125">
        <v>2883830.1363802878</v>
      </c>
      <c r="J37" s="126">
        <v>71554742.73552376</v>
      </c>
      <c r="K37" s="125">
        <v>9967003.3585210554</v>
      </c>
    </row>
    <row r="38" spans="2:11" x14ac:dyDescent="0.2">
      <c r="B38" s="320"/>
      <c r="C38" s="129" t="s">
        <v>28</v>
      </c>
      <c r="D38" s="128">
        <v>4775113.4471349129</v>
      </c>
      <c r="E38" s="125">
        <v>387120.44748895022</v>
      </c>
      <c r="F38" s="128">
        <v>37461597.720827788</v>
      </c>
      <c r="G38" s="127">
        <v>5613301.2912988076</v>
      </c>
      <c r="H38" s="127">
        <v>15748995.094461923</v>
      </c>
      <c r="I38" s="125">
        <v>2081405.5290253316</v>
      </c>
      <c r="J38" s="126">
        <v>57985706.262424625</v>
      </c>
      <c r="K38" s="125">
        <v>8081827.2678130902</v>
      </c>
    </row>
    <row r="39" spans="2:11" x14ac:dyDescent="0.2">
      <c r="B39" s="320"/>
      <c r="C39" s="129" t="s">
        <v>27</v>
      </c>
      <c r="D39" s="128">
        <v>5126668.4502166817</v>
      </c>
      <c r="E39" s="125">
        <v>490994.25855492981</v>
      </c>
      <c r="F39" s="128">
        <v>33072908.309957273</v>
      </c>
      <c r="G39" s="127">
        <v>5113591.7293846905</v>
      </c>
      <c r="H39" s="127">
        <v>16864832.996717032</v>
      </c>
      <c r="I39" s="125">
        <v>2024741.7333990943</v>
      </c>
      <c r="J39" s="126">
        <v>55064409.756890982</v>
      </c>
      <c r="K39" s="125">
        <v>7629327.7213387145</v>
      </c>
    </row>
    <row r="40" spans="2:11" ht="13.5" thickBot="1" x14ac:dyDescent="0.25">
      <c r="B40" s="321"/>
      <c r="C40" s="124" t="s">
        <v>26</v>
      </c>
      <c r="D40" s="172">
        <v>5216513.4237228408</v>
      </c>
      <c r="E40" s="169">
        <v>549111.19711231312</v>
      </c>
      <c r="F40" s="172">
        <v>38231811.739415266</v>
      </c>
      <c r="G40" s="171">
        <v>5800732.1429780787</v>
      </c>
      <c r="H40" s="171">
        <v>11627148.397260046</v>
      </c>
      <c r="I40" s="169">
        <v>1961516.8699569807</v>
      </c>
      <c r="J40" s="170">
        <v>55075473.560398154</v>
      </c>
      <c r="K40" s="169">
        <v>8311360.2100473726</v>
      </c>
    </row>
    <row r="41" spans="2:11" ht="13.5" thickBot="1" x14ac:dyDescent="0.25">
      <c r="B41" s="326">
        <v>2011</v>
      </c>
      <c r="C41" s="312"/>
      <c r="D41" s="116">
        <v>75023967.263754785</v>
      </c>
      <c r="E41" s="116">
        <v>6771821.0233838083</v>
      </c>
      <c r="F41" s="116">
        <v>463634713.07993412</v>
      </c>
      <c r="G41" s="116">
        <v>67834941.221849605</v>
      </c>
      <c r="H41" s="116">
        <v>188046207.56636369</v>
      </c>
      <c r="I41" s="116">
        <v>27485114.727840278</v>
      </c>
      <c r="J41" s="116">
        <v>726704887.91005242</v>
      </c>
      <c r="K41" s="115">
        <v>102091876.97307371</v>
      </c>
    </row>
    <row r="42" spans="2:11" x14ac:dyDescent="0.2">
      <c r="B42" s="319">
        <v>2012</v>
      </c>
      <c r="C42" s="134" t="s">
        <v>37</v>
      </c>
      <c r="D42" s="133">
        <v>5488714.1258777473</v>
      </c>
      <c r="E42" s="130">
        <v>549778.16791163164</v>
      </c>
      <c r="F42" s="133">
        <v>36545855.086048916</v>
      </c>
      <c r="G42" s="132">
        <v>5006132.9603297682</v>
      </c>
      <c r="H42" s="132">
        <v>14497589.737798691</v>
      </c>
      <c r="I42" s="130">
        <v>2027838.0399449554</v>
      </c>
      <c r="J42" s="131">
        <v>56532158.949725352</v>
      </c>
      <c r="K42" s="130">
        <v>7583749.1681863554</v>
      </c>
    </row>
    <row r="43" spans="2:11" x14ac:dyDescent="0.2">
      <c r="B43" s="320"/>
      <c r="C43" s="129" t="s">
        <v>36</v>
      </c>
      <c r="D43" s="128">
        <v>5561280.580228732</v>
      </c>
      <c r="E43" s="125">
        <v>570527.99927194114</v>
      </c>
      <c r="F43" s="128">
        <v>35823440.080067851</v>
      </c>
      <c r="G43" s="127">
        <v>5771155.7028618157</v>
      </c>
      <c r="H43" s="127">
        <v>12698333.328419033</v>
      </c>
      <c r="I43" s="125">
        <v>1979807.810886072</v>
      </c>
      <c r="J43" s="126">
        <v>54083053.988715619</v>
      </c>
      <c r="K43" s="125">
        <v>8321491.5130198291</v>
      </c>
    </row>
    <row r="44" spans="2:11" x14ac:dyDescent="0.2">
      <c r="B44" s="320"/>
      <c r="C44" s="129" t="s">
        <v>35</v>
      </c>
      <c r="D44" s="128">
        <v>6398986.9791463371</v>
      </c>
      <c r="E44" s="125">
        <v>560604.83208116936</v>
      </c>
      <c r="F44" s="128">
        <v>37854831.302710943</v>
      </c>
      <c r="G44" s="127">
        <v>5123876.9803929552</v>
      </c>
      <c r="H44" s="127">
        <v>14475738.644396247</v>
      </c>
      <c r="I44" s="125">
        <v>2144060.8577810503</v>
      </c>
      <c r="J44" s="126">
        <v>58729556.926253527</v>
      </c>
      <c r="K44" s="125">
        <v>7828542.6702551749</v>
      </c>
    </row>
    <row r="45" spans="2:11" x14ac:dyDescent="0.2">
      <c r="B45" s="320"/>
      <c r="C45" s="129" t="s">
        <v>34</v>
      </c>
      <c r="D45" s="128" t="s">
        <v>17</v>
      </c>
      <c r="E45" s="125" t="s">
        <v>17</v>
      </c>
      <c r="F45" s="128" t="s">
        <v>17</v>
      </c>
      <c r="G45" s="127" t="s">
        <v>17</v>
      </c>
      <c r="H45" s="127" t="s">
        <v>17</v>
      </c>
      <c r="I45" s="125" t="s">
        <v>17</v>
      </c>
      <c r="J45" s="126" t="s">
        <v>17</v>
      </c>
      <c r="K45" s="125" t="s">
        <v>17</v>
      </c>
    </row>
    <row r="46" spans="2:11" x14ac:dyDescent="0.2">
      <c r="B46" s="320"/>
      <c r="C46" s="129" t="s">
        <v>33</v>
      </c>
      <c r="D46" s="128" t="s">
        <v>17</v>
      </c>
      <c r="E46" s="125" t="s">
        <v>17</v>
      </c>
      <c r="F46" s="128" t="s">
        <v>17</v>
      </c>
      <c r="G46" s="127" t="s">
        <v>17</v>
      </c>
      <c r="H46" s="127" t="s">
        <v>17</v>
      </c>
      <c r="I46" s="125" t="s">
        <v>17</v>
      </c>
      <c r="J46" s="126" t="s">
        <v>17</v>
      </c>
      <c r="K46" s="125" t="s">
        <v>17</v>
      </c>
    </row>
    <row r="47" spans="2:11" x14ac:dyDescent="0.2">
      <c r="B47" s="320"/>
      <c r="C47" s="129" t="s">
        <v>32</v>
      </c>
      <c r="D47" s="128" t="s">
        <v>17</v>
      </c>
      <c r="E47" s="125" t="s">
        <v>17</v>
      </c>
      <c r="F47" s="128" t="s">
        <v>17</v>
      </c>
      <c r="G47" s="127" t="s">
        <v>17</v>
      </c>
      <c r="H47" s="127" t="s">
        <v>17</v>
      </c>
      <c r="I47" s="125" t="s">
        <v>17</v>
      </c>
      <c r="J47" s="126" t="s">
        <v>17</v>
      </c>
      <c r="K47" s="125" t="s">
        <v>17</v>
      </c>
    </row>
    <row r="48" spans="2:11" x14ac:dyDescent="0.2">
      <c r="B48" s="320"/>
      <c r="C48" s="129" t="s">
        <v>31</v>
      </c>
      <c r="D48" s="128" t="s">
        <v>17</v>
      </c>
      <c r="E48" s="125" t="s">
        <v>17</v>
      </c>
      <c r="F48" s="128" t="s">
        <v>17</v>
      </c>
      <c r="G48" s="127" t="s">
        <v>17</v>
      </c>
      <c r="H48" s="127" t="s">
        <v>17</v>
      </c>
      <c r="I48" s="125" t="s">
        <v>17</v>
      </c>
      <c r="J48" s="126" t="s">
        <v>17</v>
      </c>
      <c r="K48" s="125" t="s">
        <v>17</v>
      </c>
    </row>
    <row r="49" spans="2:14" x14ac:dyDescent="0.2">
      <c r="B49" s="320"/>
      <c r="C49" s="129" t="s">
        <v>30</v>
      </c>
      <c r="D49" s="128" t="s">
        <v>17</v>
      </c>
      <c r="E49" s="125" t="s">
        <v>17</v>
      </c>
      <c r="F49" s="128" t="s">
        <v>17</v>
      </c>
      <c r="G49" s="127" t="s">
        <v>17</v>
      </c>
      <c r="H49" s="127" t="s">
        <v>17</v>
      </c>
      <c r="I49" s="125" t="s">
        <v>17</v>
      </c>
      <c r="J49" s="126" t="s">
        <v>17</v>
      </c>
      <c r="K49" s="125" t="s">
        <v>17</v>
      </c>
    </row>
    <row r="50" spans="2:14" x14ac:dyDescent="0.2">
      <c r="B50" s="320"/>
      <c r="C50" s="129" t="s">
        <v>29</v>
      </c>
      <c r="D50" s="128" t="s">
        <v>17</v>
      </c>
      <c r="E50" s="125" t="s">
        <v>17</v>
      </c>
      <c r="F50" s="128" t="s">
        <v>17</v>
      </c>
      <c r="G50" s="127" t="s">
        <v>17</v>
      </c>
      <c r="H50" s="127" t="s">
        <v>17</v>
      </c>
      <c r="I50" s="125" t="s">
        <v>17</v>
      </c>
      <c r="J50" s="126" t="s">
        <v>17</v>
      </c>
      <c r="K50" s="125" t="s">
        <v>17</v>
      </c>
    </row>
    <row r="51" spans="2:14" x14ac:dyDescent="0.2">
      <c r="B51" s="320"/>
      <c r="C51" s="129" t="s">
        <v>28</v>
      </c>
      <c r="D51" s="128" t="s">
        <v>17</v>
      </c>
      <c r="E51" s="125" t="s">
        <v>17</v>
      </c>
      <c r="F51" s="128" t="s">
        <v>17</v>
      </c>
      <c r="G51" s="127" t="s">
        <v>17</v>
      </c>
      <c r="H51" s="127" t="s">
        <v>17</v>
      </c>
      <c r="I51" s="125" t="s">
        <v>17</v>
      </c>
      <c r="J51" s="126" t="s">
        <v>17</v>
      </c>
      <c r="K51" s="125" t="s">
        <v>17</v>
      </c>
    </row>
    <row r="52" spans="2:14" x14ac:dyDescent="0.2">
      <c r="B52" s="320"/>
      <c r="C52" s="129" t="s">
        <v>27</v>
      </c>
      <c r="D52" s="128" t="s">
        <v>17</v>
      </c>
      <c r="E52" s="125" t="s">
        <v>17</v>
      </c>
      <c r="F52" s="128" t="s">
        <v>17</v>
      </c>
      <c r="G52" s="127" t="s">
        <v>17</v>
      </c>
      <c r="H52" s="127" t="s">
        <v>17</v>
      </c>
      <c r="I52" s="125" t="s">
        <v>17</v>
      </c>
      <c r="J52" s="126" t="s">
        <v>17</v>
      </c>
      <c r="K52" s="125" t="s">
        <v>17</v>
      </c>
    </row>
    <row r="53" spans="2:14" ht="13.5" thickBot="1" x14ac:dyDescent="0.25">
      <c r="B53" s="321"/>
      <c r="C53" s="124" t="s">
        <v>26</v>
      </c>
      <c r="D53" s="172" t="s">
        <v>17</v>
      </c>
      <c r="E53" s="169" t="s">
        <v>17</v>
      </c>
      <c r="F53" s="172" t="s">
        <v>17</v>
      </c>
      <c r="G53" s="171" t="s">
        <v>17</v>
      </c>
      <c r="H53" s="171" t="s">
        <v>17</v>
      </c>
      <c r="I53" s="169" t="s">
        <v>17</v>
      </c>
      <c r="J53" s="170" t="s">
        <v>17</v>
      </c>
      <c r="K53" s="169" t="s">
        <v>17</v>
      </c>
    </row>
    <row r="54" spans="2:14" ht="13.5" thickBot="1" x14ac:dyDescent="0.25">
      <c r="B54" s="326">
        <v>2012</v>
      </c>
      <c r="C54" s="312"/>
      <c r="D54" s="116">
        <v>17448981.685252815</v>
      </c>
      <c r="E54" s="116">
        <v>1680910.9992647422</v>
      </c>
      <c r="F54" s="116">
        <v>110224126.46882772</v>
      </c>
      <c r="G54" s="116">
        <v>15901165.643584538</v>
      </c>
      <c r="H54" s="116">
        <v>41671661.710613973</v>
      </c>
      <c r="I54" s="116">
        <v>6151706.7086120769</v>
      </c>
      <c r="J54" s="116">
        <v>169344769.86469451</v>
      </c>
      <c r="K54" s="115">
        <v>23733783.351461358</v>
      </c>
    </row>
    <row r="55" spans="2:14" ht="12.75" customHeight="1" x14ac:dyDescent="0.2">
      <c r="B55" s="376" t="s">
        <v>25</v>
      </c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</row>
    <row r="56" spans="2:14" ht="12.75" customHeight="1" x14ac:dyDescent="0.2">
      <c r="B56" s="168" t="s">
        <v>24</v>
      </c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</row>
    <row r="57" spans="2:14" x14ac:dyDescent="0.2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</row>
    <row r="58" spans="2:14" x14ac:dyDescent="0.2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</row>
    <row r="59" spans="2:14" ht="13.5" thickBot="1" x14ac:dyDescent="0.25">
      <c r="B59" s="114"/>
      <c r="C59" s="114"/>
      <c r="D59" s="113"/>
      <c r="E59" s="113"/>
      <c r="F59" s="113"/>
      <c r="G59" s="113"/>
      <c r="H59" s="113"/>
      <c r="I59" s="113"/>
      <c r="J59" s="113"/>
      <c r="K59" s="113"/>
      <c r="L59" s="113"/>
      <c r="M59" s="113"/>
    </row>
    <row r="60" spans="2:14" ht="13.5" thickBot="1" x14ac:dyDescent="0.25">
      <c r="B60" s="114"/>
      <c r="C60" s="114"/>
      <c r="D60" s="344" t="s">
        <v>16</v>
      </c>
      <c r="E60" s="345"/>
      <c r="F60" s="346" t="s">
        <v>5</v>
      </c>
      <c r="G60" s="346"/>
      <c r="H60" s="346"/>
      <c r="I60" s="346"/>
      <c r="J60" s="322" t="s">
        <v>7</v>
      </c>
      <c r="K60" s="323"/>
      <c r="L60" s="113"/>
      <c r="M60" s="113"/>
    </row>
    <row r="61" spans="2:14" ht="13.5" thickBot="1" x14ac:dyDescent="0.25">
      <c r="B61" s="337"/>
      <c r="C61" s="381"/>
      <c r="D61" s="308" t="s">
        <v>4</v>
      </c>
      <c r="E61" s="309"/>
      <c r="F61" s="310" t="s">
        <v>3</v>
      </c>
      <c r="G61" s="311"/>
      <c r="H61" s="311" t="s">
        <v>2</v>
      </c>
      <c r="I61" s="312"/>
      <c r="J61" s="324"/>
      <c r="K61" s="325"/>
    </row>
    <row r="62" spans="2:14" ht="26.25" thickBot="1" x14ac:dyDescent="0.25">
      <c r="B62" s="381"/>
      <c r="C62" s="381"/>
      <c r="D62" s="74" t="s">
        <v>14</v>
      </c>
      <c r="E62" s="73" t="s">
        <v>13</v>
      </c>
      <c r="F62" s="72" t="s">
        <v>15</v>
      </c>
      <c r="G62" s="71" t="s">
        <v>13</v>
      </c>
      <c r="H62" s="72" t="s">
        <v>14</v>
      </c>
      <c r="I62" s="71" t="s">
        <v>13</v>
      </c>
      <c r="J62" s="72" t="s">
        <v>14</v>
      </c>
      <c r="K62" s="71" t="s">
        <v>13</v>
      </c>
    </row>
    <row r="63" spans="2:14" x14ac:dyDescent="0.2">
      <c r="B63" s="327">
        <v>2011</v>
      </c>
      <c r="C63" s="112" t="s">
        <v>12</v>
      </c>
      <c r="D63" s="68">
        <v>6251997.2719795657</v>
      </c>
      <c r="E63" s="111">
        <v>564318.41861531732</v>
      </c>
      <c r="F63" s="67">
        <v>38636226.089994512</v>
      </c>
      <c r="G63" s="66">
        <v>5652911.7684874674</v>
      </c>
      <c r="H63" s="67">
        <v>15670517.297196975</v>
      </c>
      <c r="I63" s="66">
        <v>2290426.2273200233</v>
      </c>
      <c r="J63" s="67">
        <v>60558740.659171037</v>
      </c>
      <c r="K63" s="66">
        <v>8507656.4144228082</v>
      </c>
      <c r="L63" s="104"/>
      <c r="M63" s="104"/>
    </row>
    <row r="64" spans="2:14" x14ac:dyDescent="0.2">
      <c r="B64" s="328"/>
      <c r="C64" s="110" t="s">
        <v>11</v>
      </c>
      <c r="D64" s="65">
        <v>8932216.6986586191</v>
      </c>
      <c r="E64" s="109">
        <v>762477.48919782147</v>
      </c>
      <c r="F64" s="64">
        <v>51023645.525029235</v>
      </c>
      <c r="G64" s="63">
        <v>6549487.056175651</v>
      </c>
      <c r="H64" s="64">
        <v>26693270.238741931</v>
      </c>
      <c r="I64" s="63">
        <v>3865525.639191913</v>
      </c>
      <c r="J64" s="64">
        <v>85028660.551963612</v>
      </c>
      <c r="K64" s="63">
        <v>10748339.131381378</v>
      </c>
      <c r="L64" s="104"/>
      <c r="M64" s="104"/>
      <c r="N64" s="104"/>
    </row>
    <row r="65" spans="1:16" ht="13.5" thickBot="1" x14ac:dyDescent="0.25">
      <c r="B65" s="329"/>
      <c r="C65" s="108" t="s">
        <v>10</v>
      </c>
      <c r="D65" s="62">
        <v>4775113.4471349129</v>
      </c>
      <c r="E65" s="107">
        <v>387120.44748895022</v>
      </c>
      <c r="F65" s="61">
        <v>31543033.616332874</v>
      </c>
      <c r="G65" s="60">
        <v>4593171.5064282324</v>
      </c>
      <c r="H65" s="61">
        <v>8949589.4104561228</v>
      </c>
      <c r="I65" s="60">
        <v>1181312.5233403696</v>
      </c>
      <c r="J65" s="61">
        <v>46603189.340992972</v>
      </c>
      <c r="K65" s="60">
        <v>6490020.3875454087</v>
      </c>
      <c r="L65" s="104"/>
      <c r="M65" s="104"/>
      <c r="N65" s="104"/>
    </row>
    <row r="66" spans="1:16" x14ac:dyDescent="0.2">
      <c r="B66" s="327">
        <v>2012</v>
      </c>
      <c r="C66" s="112" t="s">
        <v>12</v>
      </c>
      <c r="D66" s="68">
        <v>5816327.2284176052</v>
      </c>
      <c r="E66" s="111">
        <v>560303.66642158071</v>
      </c>
      <c r="F66" s="67">
        <v>36741375.489609241</v>
      </c>
      <c r="G66" s="66">
        <v>5300388.5478615128</v>
      </c>
      <c r="H66" s="67">
        <v>13890553.903537991</v>
      </c>
      <c r="I66" s="66">
        <v>2050568.9028706923</v>
      </c>
      <c r="J66" s="67">
        <v>56448256.621564835</v>
      </c>
      <c r="K66" s="66">
        <v>7911261.1171537861</v>
      </c>
      <c r="L66" s="104"/>
      <c r="M66" s="104"/>
    </row>
    <row r="67" spans="1:16" x14ac:dyDescent="0.2">
      <c r="B67" s="328"/>
      <c r="C67" s="110" t="s">
        <v>11</v>
      </c>
      <c r="D67" s="65">
        <v>6398986.9791463371</v>
      </c>
      <c r="E67" s="109">
        <v>570527.99927194114</v>
      </c>
      <c r="F67" s="64">
        <v>37854831.302710943</v>
      </c>
      <c r="G67" s="63">
        <v>5771155.7028618157</v>
      </c>
      <c r="H67" s="64">
        <v>14497589.737798691</v>
      </c>
      <c r="I67" s="63">
        <v>2144060.8577810503</v>
      </c>
      <c r="J67" s="64">
        <v>58729556.926253527</v>
      </c>
      <c r="K67" s="63">
        <v>8321491.5130198291</v>
      </c>
      <c r="L67" s="104"/>
      <c r="M67" s="104"/>
      <c r="N67" s="104"/>
    </row>
    <row r="68" spans="1:16" ht="13.5" thickBot="1" x14ac:dyDescent="0.25">
      <c r="B68" s="329"/>
      <c r="C68" s="108" t="s">
        <v>10</v>
      </c>
      <c r="D68" s="62">
        <v>5488714.1258777473</v>
      </c>
      <c r="E68" s="107">
        <v>549778.16791163164</v>
      </c>
      <c r="F68" s="61">
        <v>35823440.080067851</v>
      </c>
      <c r="G68" s="60">
        <v>5006132.9603297682</v>
      </c>
      <c r="H68" s="61">
        <v>12698333.328419033</v>
      </c>
      <c r="I68" s="60">
        <v>1979807.810886072</v>
      </c>
      <c r="J68" s="61">
        <v>54083053.988715619</v>
      </c>
      <c r="K68" s="60">
        <v>7583749.1681863554</v>
      </c>
      <c r="L68" s="104"/>
      <c r="M68" s="104"/>
      <c r="N68" s="104"/>
    </row>
    <row r="69" spans="1:16" x14ac:dyDescent="0.2"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16" x14ac:dyDescent="0.2"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6" x14ac:dyDescent="0.2">
      <c r="B71" s="19"/>
      <c r="C71" s="19"/>
      <c r="D71" s="1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19"/>
    </row>
    <row r="72" spans="1:16" x14ac:dyDescent="0.2">
      <c r="B72" s="59" t="s">
        <v>23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5"/>
      <c r="M72" s="3"/>
      <c r="N72" s="3"/>
      <c r="O72" s="3"/>
    </row>
    <row r="73" spans="1:16" x14ac:dyDescent="0.2">
      <c r="B73" s="21" t="s">
        <v>51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9"/>
      <c r="O73" s="19"/>
    </row>
    <row r="74" spans="1:16" x14ac:dyDescent="0.2">
      <c r="B74" s="19"/>
      <c r="C74" s="19"/>
      <c r="D74" s="19"/>
      <c r="E74" s="24"/>
      <c r="F74" s="24"/>
      <c r="G74" s="24"/>
      <c r="H74" s="24"/>
      <c r="I74" s="24"/>
      <c r="J74" s="24"/>
      <c r="K74" s="24"/>
      <c r="L74" s="24"/>
      <c r="M74" s="19"/>
      <c r="N74" s="19"/>
      <c r="O74" s="19"/>
      <c r="P74" s="19"/>
    </row>
    <row r="75" spans="1:16" ht="13.5" thickBot="1" x14ac:dyDescent="0.25">
      <c r="N75" s="19"/>
      <c r="O75" s="19"/>
      <c r="P75" s="19"/>
    </row>
    <row r="76" spans="1:16" ht="13.5" customHeight="1" thickBot="1" x14ac:dyDescent="0.25">
      <c r="B76" s="340"/>
      <c r="C76" s="340"/>
      <c r="D76" s="355"/>
      <c r="E76" s="344" t="s">
        <v>16</v>
      </c>
      <c r="F76" s="345"/>
      <c r="G76" s="346" t="s">
        <v>5</v>
      </c>
      <c r="H76" s="346"/>
      <c r="I76" s="346"/>
      <c r="J76" s="346"/>
      <c r="K76" s="350" t="s">
        <v>7</v>
      </c>
      <c r="L76" s="351"/>
      <c r="M76" s="19"/>
      <c r="N76" s="19"/>
    </row>
    <row r="77" spans="1:16" ht="13.5" thickBot="1" x14ac:dyDescent="0.25">
      <c r="B77" s="6"/>
      <c r="C77" s="6"/>
      <c r="D77" s="103"/>
      <c r="E77" s="308" t="s">
        <v>4</v>
      </c>
      <c r="F77" s="309"/>
      <c r="G77" s="354" t="s">
        <v>3</v>
      </c>
      <c r="H77" s="348"/>
      <c r="I77" s="348" t="s">
        <v>2</v>
      </c>
      <c r="J77" s="349"/>
      <c r="K77" s="352"/>
      <c r="L77" s="353"/>
      <c r="M77" s="19"/>
      <c r="N77" s="19"/>
    </row>
    <row r="78" spans="1:16" ht="26.25" thickBot="1" x14ac:dyDescent="0.25">
      <c r="B78" s="102" t="s">
        <v>21</v>
      </c>
      <c r="C78" s="101" t="s">
        <v>20</v>
      </c>
      <c r="D78" s="100" t="s">
        <v>19</v>
      </c>
      <c r="E78" s="77" t="s">
        <v>14</v>
      </c>
      <c r="F78" s="76" t="s">
        <v>13</v>
      </c>
      <c r="G78" s="77" t="s">
        <v>14</v>
      </c>
      <c r="H78" s="99" t="s">
        <v>13</v>
      </c>
      <c r="I78" s="99" t="s">
        <v>14</v>
      </c>
      <c r="J78" s="76" t="s">
        <v>13</v>
      </c>
      <c r="K78" s="77" t="s">
        <v>14</v>
      </c>
      <c r="L78" s="76" t="s">
        <v>13</v>
      </c>
      <c r="M78" s="19"/>
    </row>
    <row r="79" spans="1:16" x14ac:dyDescent="0.2">
      <c r="A79" s="92"/>
      <c r="B79" s="98">
        <v>1</v>
      </c>
      <c r="C79" s="97">
        <v>3</v>
      </c>
      <c r="D79" s="96">
        <v>2012</v>
      </c>
      <c r="E79" s="94">
        <v>241624.55519768194</v>
      </c>
      <c r="F79" s="93">
        <v>21159.965740021416</v>
      </c>
      <c r="G79" s="94">
        <v>1515559.3378251831</v>
      </c>
      <c r="H79" s="95">
        <v>188973.06631742499</v>
      </c>
      <c r="I79" s="95">
        <v>449746.64575975819</v>
      </c>
      <c r="J79" s="93">
        <v>118084.22371553951</v>
      </c>
      <c r="K79" s="94">
        <v>2206930.5387826231</v>
      </c>
      <c r="L79" s="93">
        <v>328217.25577298593</v>
      </c>
      <c r="M79" s="24"/>
      <c r="N79" s="90"/>
    </row>
    <row r="80" spans="1:16" x14ac:dyDescent="0.2">
      <c r="A80" s="92"/>
      <c r="B80" s="89">
        <v>2</v>
      </c>
      <c r="C80" s="88">
        <v>3</v>
      </c>
      <c r="D80" s="87">
        <v>2012</v>
      </c>
      <c r="E80" s="85">
        <v>401401.17681328277</v>
      </c>
      <c r="F80" s="84">
        <v>37738.194167949747</v>
      </c>
      <c r="G80" s="85">
        <v>1476959.3034538722</v>
      </c>
      <c r="H80" s="86">
        <v>150892.62899171904</v>
      </c>
      <c r="I80" s="86">
        <v>600121.08017976768</v>
      </c>
      <c r="J80" s="84">
        <v>110578.09411385293</v>
      </c>
      <c r="K80" s="85">
        <v>2478481.5604469227</v>
      </c>
      <c r="L80" s="84">
        <v>299208.91727352171</v>
      </c>
      <c r="M80" s="91"/>
      <c r="N80" s="90"/>
    </row>
    <row r="81" spans="1:14" x14ac:dyDescent="0.2">
      <c r="A81" s="92"/>
      <c r="B81" s="89">
        <v>5</v>
      </c>
      <c r="C81" s="88">
        <v>3</v>
      </c>
      <c r="D81" s="87">
        <v>2012</v>
      </c>
      <c r="E81" s="85">
        <v>363667.5507750737</v>
      </c>
      <c r="F81" s="84">
        <v>32251.257014882241</v>
      </c>
      <c r="G81" s="85">
        <v>1133767.0157450407</v>
      </c>
      <c r="H81" s="86">
        <v>135909.18257683652</v>
      </c>
      <c r="I81" s="86">
        <v>410739.97662600368</v>
      </c>
      <c r="J81" s="84">
        <v>72646.852645158608</v>
      </c>
      <c r="K81" s="85">
        <v>1908174.5431461181</v>
      </c>
      <c r="L81" s="84">
        <v>240807.29223687737</v>
      </c>
      <c r="M81" s="91"/>
      <c r="N81" s="90"/>
    </row>
    <row r="82" spans="1:14" x14ac:dyDescent="0.2">
      <c r="A82" s="92"/>
      <c r="B82" s="89">
        <v>6</v>
      </c>
      <c r="C82" s="88">
        <v>3</v>
      </c>
      <c r="D82" s="87">
        <v>2012</v>
      </c>
      <c r="E82" s="85">
        <v>274130.47032119735</v>
      </c>
      <c r="F82" s="84">
        <v>49350.812946851947</v>
      </c>
      <c r="G82" s="85">
        <v>1585752.5128355254</v>
      </c>
      <c r="H82" s="86">
        <v>297140.68866325816</v>
      </c>
      <c r="I82" s="86">
        <v>465589.40329443774</v>
      </c>
      <c r="J82" s="84">
        <v>80370.515494990308</v>
      </c>
      <c r="K82" s="85">
        <v>2325472.3864511605</v>
      </c>
      <c r="L82" s="84">
        <v>426862.01710510044</v>
      </c>
      <c r="M82" s="91"/>
      <c r="N82" s="90"/>
    </row>
    <row r="83" spans="1:14" x14ac:dyDescent="0.2">
      <c r="A83" s="92"/>
      <c r="B83" s="89">
        <v>7</v>
      </c>
      <c r="C83" s="88">
        <v>3</v>
      </c>
      <c r="D83" s="87">
        <v>2012</v>
      </c>
      <c r="E83" s="85">
        <v>227704.86599820288</v>
      </c>
      <c r="F83" s="84">
        <v>21409.311936366608</v>
      </c>
      <c r="G83" s="85">
        <v>1397056.8327887596</v>
      </c>
      <c r="H83" s="86">
        <v>176581.37058895605</v>
      </c>
      <c r="I83" s="86">
        <v>713932.82950498268</v>
      </c>
      <c r="J83" s="84">
        <v>137095.86572455481</v>
      </c>
      <c r="K83" s="85">
        <v>2338694.5282919453</v>
      </c>
      <c r="L83" s="84">
        <v>335086.54824987747</v>
      </c>
      <c r="M83" s="91"/>
      <c r="N83" s="90"/>
    </row>
    <row r="84" spans="1:14" x14ac:dyDescent="0.2">
      <c r="A84" s="92"/>
      <c r="B84" s="89">
        <v>8</v>
      </c>
      <c r="C84" s="88">
        <v>3</v>
      </c>
      <c r="D84" s="87">
        <v>2012</v>
      </c>
      <c r="E84" s="85">
        <v>265978.06900339731</v>
      </c>
      <c r="F84" s="84">
        <v>22044.171379457654</v>
      </c>
      <c r="G84" s="85">
        <v>1832723.1840307587</v>
      </c>
      <c r="H84" s="86">
        <v>337462.64449620602</v>
      </c>
      <c r="I84" s="86">
        <v>957664.05888479785</v>
      </c>
      <c r="J84" s="84">
        <v>139790.86570783408</v>
      </c>
      <c r="K84" s="85">
        <v>3056365.3119189534</v>
      </c>
      <c r="L84" s="84">
        <v>499297.68158349773</v>
      </c>
      <c r="M84" s="91"/>
      <c r="N84" s="90"/>
    </row>
    <row r="85" spans="1:14" x14ac:dyDescent="0.2">
      <c r="A85" s="92"/>
      <c r="B85" s="89">
        <v>9</v>
      </c>
      <c r="C85" s="88">
        <v>3</v>
      </c>
      <c r="D85" s="87">
        <v>2012</v>
      </c>
      <c r="E85" s="85">
        <v>367616.18728738435</v>
      </c>
      <c r="F85" s="84">
        <v>24532.69536523514</v>
      </c>
      <c r="G85" s="85">
        <v>2074200.6615054738</v>
      </c>
      <c r="H85" s="86">
        <v>340242.12586644123</v>
      </c>
      <c r="I85" s="86">
        <v>1245179.76468672</v>
      </c>
      <c r="J85" s="84">
        <v>159877.52107086158</v>
      </c>
      <c r="K85" s="85">
        <v>3686996.6134795779</v>
      </c>
      <c r="L85" s="84">
        <v>524652.34230253787</v>
      </c>
      <c r="M85" s="91"/>
      <c r="N85" s="90"/>
    </row>
    <row r="86" spans="1:14" x14ac:dyDescent="0.2">
      <c r="A86" s="92"/>
      <c r="B86" s="89">
        <v>12</v>
      </c>
      <c r="C86" s="88">
        <v>3</v>
      </c>
      <c r="D86" s="87">
        <v>2012</v>
      </c>
      <c r="E86" s="85">
        <v>242079.72632275685</v>
      </c>
      <c r="F86" s="84">
        <v>16516.31514706491</v>
      </c>
      <c r="G86" s="85">
        <v>1442435.9520043023</v>
      </c>
      <c r="H86" s="86">
        <v>146165.70458362636</v>
      </c>
      <c r="I86" s="86">
        <v>537253.80684648163</v>
      </c>
      <c r="J86" s="84">
        <v>52734.929077896828</v>
      </c>
      <c r="K86" s="85">
        <v>2221769.4851735407</v>
      </c>
      <c r="L86" s="84">
        <v>215416.94880858809</v>
      </c>
      <c r="M86" s="91"/>
      <c r="N86" s="90"/>
    </row>
    <row r="87" spans="1:14" x14ac:dyDescent="0.2">
      <c r="A87" s="92"/>
      <c r="B87" s="89">
        <v>13</v>
      </c>
      <c r="C87" s="88">
        <v>3</v>
      </c>
      <c r="D87" s="87">
        <v>2012</v>
      </c>
      <c r="E87" s="85">
        <v>228573.49890060021</v>
      </c>
      <c r="F87" s="84">
        <v>19081.83118953817</v>
      </c>
      <c r="G87" s="85">
        <v>1611876.1114415957</v>
      </c>
      <c r="H87" s="86">
        <v>225194.02158371321</v>
      </c>
      <c r="I87" s="86">
        <v>795440.52437449712</v>
      </c>
      <c r="J87" s="84">
        <v>130152.34194632948</v>
      </c>
      <c r="K87" s="85">
        <v>2635890.1347166933</v>
      </c>
      <c r="L87" s="84">
        <v>374428.19471958088</v>
      </c>
      <c r="M87" s="91"/>
      <c r="N87" s="90"/>
    </row>
    <row r="88" spans="1:14" x14ac:dyDescent="0.2">
      <c r="A88" s="92"/>
      <c r="B88" s="89">
        <v>14</v>
      </c>
      <c r="C88" s="88">
        <v>3</v>
      </c>
      <c r="D88" s="87">
        <v>2012</v>
      </c>
      <c r="E88" s="85">
        <v>147740.6575932001</v>
      </c>
      <c r="F88" s="84">
        <v>18395.049932949594</v>
      </c>
      <c r="G88" s="85">
        <v>1606212.9681459018</v>
      </c>
      <c r="H88" s="86">
        <v>237286.32075467802</v>
      </c>
      <c r="I88" s="86">
        <v>722510.80029708473</v>
      </c>
      <c r="J88" s="84">
        <v>105099.02445998641</v>
      </c>
      <c r="K88" s="85">
        <v>2476464.4260361865</v>
      </c>
      <c r="L88" s="84">
        <v>360780.39514761401</v>
      </c>
      <c r="M88" s="91"/>
      <c r="N88" s="90"/>
    </row>
    <row r="89" spans="1:14" x14ac:dyDescent="0.2">
      <c r="A89" s="92"/>
      <c r="B89" s="89">
        <v>15</v>
      </c>
      <c r="C89" s="88">
        <v>3</v>
      </c>
      <c r="D89" s="87">
        <v>2012</v>
      </c>
      <c r="E89" s="85">
        <v>245619.23101439132</v>
      </c>
      <c r="F89" s="84">
        <v>18238.841932428812</v>
      </c>
      <c r="G89" s="85">
        <v>2106719.5219657822</v>
      </c>
      <c r="H89" s="86">
        <v>233213.8962261432</v>
      </c>
      <c r="I89" s="86">
        <v>1037275.646377468</v>
      </c>
      <c r="J89" s="84">
        <v>111886.90477651275</v>
      </c>
      <c r="K89" s="85">
        <v>3389614.3993576416</v>
      </c>
      <c r="L89" s="84">
        <v>363339.64293508476</v>
      </c>
      <c r="M89" s="91"/>
      <c r="N89" s="90"/>
    </row>
    <row r="90" spans="1:14" x14ac:dyDescent="0.2">
      <c r="A90" s="92"/>
      <c r="B90" s="89">
        <v>16</v>
      </c>
      <c r="C90" s="88">
        <v>3</v>
      </c>
      <c r="D90" s="87">
        <v>2012</v>
      </c>
      <c r="E90" s="85">
        <v>308989.02246713312</v>
      </c>
      <c r="F90" s="84">
        <v>31173.213580170483</v>
      </c>
      <c r="G90" s="85">
        <v>2089943.5920500283</v>
      </c>
      <c r="H90" s="86">
        <v>269470.26222318539</v>
      </c>
      <c r="I90" s="86">
        <v>519421.79370524024</v>
      </c>
      <c r="J90" s="84">
        <v>86785.353635481806</v>
      </c>
      <c r="K90" s="85">
        <v>2918354.408222402</v>
      </c>
      <c r="L90" s="84">
        <v>387428.82943883765</v>
      </c>
      <c r="M90" s="91"/>
      <c r="N90" s="90"/>
    </row>
    <row r="91" spans="1:14" x14ac:dyDescent="0.2">
      <c r="A91" s="92"/>
      <c r="B91" s="89">
        <v>19</v>
      </c>
      <c r="C91" s="88">
        <v>3</v>
      </c>
      <c r="D91" s="87">
        <v>2012</v>
      </c>
      <c r="E91" s="85">
        <v>301564.30865876481</v>
      </c>
      <c r="F91" s="84">
        <v>23734.294637138697</v>
      </c>
      <c r="G91" s="85">
        <v>1690437.0993179458</v>
      </c>
      <c r="H91" s="86">
        <v>194078.7299189021</v>
      </c>
      <c r="I91" s="86">
        <v>578211.26839259721</v>
      </c>
      <c r="J91" s="84">
        <v>98064.08364108963</v>
      </c>
      <c r="K91" s="85">
        <v>2570212.676369308</v>
      </c>
      <c r="L91" s="84">
        <v>315877.10819713044</v>
      </c>
      <c r="M91" s="91"/>
      <c r="N91" s="90"/>
    </row>
    <row r="92" spans="1:14" x14ac:dyDescent="0.2">
      <c r="A92" s="92"/>
      <c r="B92" s="89">
        <v>20</v>
      </c>
      <c r="C92" s="88">
        <v>3</v>
      </c>
      <c r="D92" s="87">
        <v>2012</v>
      </c>
      <c r="E92" s="85">
        <v>291423.21864010108</v>
      </c>
      <c r="F92" s="84">
        <v>28569.746598181562</v>
      </c>
      <c r="G92" s="85">
        <v>1784516.8309011452</v>
      </c>
      <c r="H92" s="86">
        <v>180844.15460099827</v>
      </c>
      <c r="I92" s="86">
        <v>269592.67116790585</v>
      </c>
      <c r="J92" s="84">
        <v>41459.920535178011</v>
      </c>
      <c r="K92" s="85">
        <v>2345532.7207091521</v>
      </c>
      <c r="L92" s="84">
        <v>250873.82173435786</v>
      </c>
      <c r="M92" s="91"/>
      <c r="N92" s="90"/>
    </row>
    <row r="93" spans="1:14" x14ac:dyDescent="0.2">
      <c r="A93" s="92"/>
      <c r="B93" s="89">
        <v>21</v>
      </c>
      <c r="C93" s="88">
        <v>3</v>
      </c>
      <c r="D93" s="87">
        <v>2012</v>
      </c>
      <c r="E93" s="85">
        <v>304696.7525957044</v>
      </c>
      <c r="F93" s="84">
        <v>18595.219655690784</v>
      </c>
      <c r="G93" s="85">
        <v>1943172.6491340788</v>
      </c>
      <c r="H93" s="86">
        <v>305742.80981651938</v>
      </c>
      <c r="I93" s="86">
        <v>794112.52469265461</v>
      </c>
      <c r="J93" s="84">
        <v>124698.74414035954</v>
      </c>
      <c r="K93" s="85">
        <v>3041981.9264224377</v>
      </c>
      <c r="L93" s="84">
        <v>449036.77361256973</v>
      </c>
      <c r="M93" s="91"/>
      <c r="N93" s="90"/>
    </row>
    <row r="94" spans="1:14" x14ac:dyDescent="0.2">
      <c r="A94" s="92"/>
      <c r="B94" s="89">
        <v>22</v>
      </c>
      <c r="C94" s="88">
        <v>3</v>
      </c>
      <c r="D94" s="87">
        <v>2012</v>
      </c>
      <c r="E94" s="85">
        <v>353367.40498577268</v>
      </c>
      <c r="F94" s="84">
        <v>20612.753989855253</v>
      </c>
      <c r="G94" s="85">
        <v>1633187.1061610787</v>
      </c>
      <c r="H94" s="86">
        <v>228117.73812734545</v>
      </c>
      <c r="I94" s="86">
        <v>530613.10931584809</v>
      </c>
      <c r="J94" s="84">
        <v>53510.131226029938</v>
      </c>
      <c r="K94" s="85">
        <v>2517167.6204626993</v>
      </c>
      <c r="L94" s="84">
        <v>302240.62334323063</v>
      </c>
      <c r="M94" s="91"/>
      <c r="N94" s="90"/>
    </row>
    <row r="95" spans="1:14" x14ac:dyDescent="0.2">
      <c r="A95" s="92"/>
      <c r="B95" s="89">
        <v>23</v>
      </c>
      <c r="C95" s="88">
        <v>3</v>
      </c>
      <c r="D95" s="87">
        <v>2012</v>
      </c>
      <c r="E95" s="85">
        <v>287348.28476584918</v>
      </c>
      <c r="F95" s="84">
        <v>26479.649099893384</v>
      </c>
      <c r="G95" s="85">
        <v>1563667.7629008449</v>
      </c>
      <c r="H95" s="86">
        <v>176537.997115148</v>
      </c>
      <c r="I95" s="86">
        <v>977742.05579840881</v>
      </c>
      <c r="J95" s="84">
        <v>94414.657274665791</v>
      </c>
      <c r="K95" s="85">
        <v>2828758.1034651026</v>
      </c>
      <c r="L95" s="84">
        <v>297432.30348970718</v>
      </c>
      <c r="M95" s="91"/>
      <c r="N95" s="90"/>
    </row>
    <row r="96" spans="1:14" x14ac:dyDescent="0.2">
      <c r="A96" s="92"/>
      <c r="B96" s="89">
        <v>26</v>
      </c>
      <c r="C96" s="88">
        <v>3</v>
      </c>
      <c r="D96" s="87">
        <v>2012</v>
      </c>
      <c r="E96" s="85">
        <v>270637.02290313353</v>
      </c>
      <c r="F96" s="84">
        <v>25255.159939943616</v>
      </c>
      <c r="G96" s="85">
        <v>1536271.9579523634</v>
      </c>
      <c r="H96" s="86">
        <v>273934.97695387498</v>
      </c>
      <c r="I96" s="86">
        <v>543135.01511623152</v>
      </c>
      <c r="J96" s="84">
        <v>76171.048155411205</v>
      </c>
      <c r="K96" s="85">
        <v>2350043.9959717286</v>
      </c>
      <c r="L96" s="84">
        <v>375361.18504922983</v>
      </c>
      <c r="M96" s="91"/>
      <c r="N96" s="90"/>
    </row>
    <row r="97" spans="1:15" s="50" customFormat="1" ht="12.75" customHeight="1" x14ac:dyDescent="0.2">
      <c r="A97" s="92"/>
      <c r="B97" s="89">
        <v>27</v>
      </c>
      <c r="C97" s="88">
        <v>3</v>
      </c>
      <c r="D97" s="87">
        <v>2012</v>
      </c>
      <c r="E97" s="85">
        <v>208103.57481853128</v>
      </c>
      <c r="F97" s="84">
        <v>26187.091168184899</v>
      </c>
      <c r="G97" s="85">
        <v>1715462.7930455878</v>
      </c>
      <c r="H97" s="86">
        <v>185359.02951615222</v>
      </c>
      <c r="I97" s="86">
        <v>694378.51807694684</v>
      </c>
      <c r="J97" s="84">
        <v>146677.48900084305</v>
      </c>
      <c r="K97" s="85">
        <v>2617944.8859410658</v>
      </c>
      <c r="L97" s="84">
        <v>358223.60968518013</v>
      </c>
      <c r="M97" s="3"/>
    </row>
    <row r="98" spans="1:15" s="50" customFormat="1" ht="12.75" customHeight="1" x14ac:dyDescent="0.2">
      <c r="A98" s="10"/>
      <c r="B98" s="89">
        <v>28</v>
      </c>
      <c r="C98" s="88">
        <v>3</v>
      </c>
      <c r="D98" s="87">
        <v>2012</v>
      </c>
      <c r="E98" s="165">
        <v>265317.43604703754</v>
      </c>
      <c r="F98" s="164">
        <v>24895.784482545951</v>
      </c>
      <c r="G98" s="165">
        <v>2099824.4173430367</v>
      </c>
      <c r="H98" s="166">
        <v>318900.00009662431</v>
      </c>
      <c r="I98" s="166">
        <v>609569.09347477485</v>
      </c>
      <c r="J98" s="164">
        <v>73931.865815550351</v>
      </c>
      <c r="K98" s="165">
        <v>2974710.946864849</v>
      </c>
      <c r="L98" s="164">
        <v>417727.65039472067</v>
      </c>
      <c r="M98" s="3"/>
    </row>
    <row r="99" spans="1:15" s="50" customFormat="1" x14ac:dyDescent="0.2">
      <c r="A99" s="10"/>
      <c r="B99" s="89">
        <v>29</v>
      </c>
      <c r="C99" s="88">
        <v>3</v>
      </c>
      <c r="D99" s="87">
        <v>2012</v>
      </c>
      <c r="E99" s="165">
        <v>411526.68650528946</v>
      </c>
      <c r="F99" s="164">
        <v>20938.697446338327</v>
      </c>
      <c r="G99" s="165">
        <v>2087022.0681631232</v>
      </c>
      <c r="H99" s="166">
        <v>222649.04792208062</v>
      </c>
      <c r="I99" s="166">
        <v>492168.71400626143</v>
      </c>
      <c r="J99" s="164">
        <v>69162.909602831962</v>
      </c>
      <c r="K99" s="165">
        <v>2990717.4686746742</v>
      </c>
      <c r="L99" s="164">
        <v>312750.65497125086</v>
      </c>
      <c r="M99" s="8"/>
      <c r="N99" s="8"/>
      <c r="O99" s="3"/>
    </row>
    <row r="100" spans="1:15" s="50" customFormat="1" ht="12.75" customHeight="1" thickBot="1" x14ac:dyDescent="0.25">
      <c r="A100" s="4"/>
      <c r="B100" s="83">
        <v>30</v>
      </c>
      <c r="C100" s="82">
        <v>3</v>
      </c>
      <c r="D100" s="81">
        <v>2012</v>
      </c>
      <c r="E100" s="79">
        <v>389877.27753185236</v>
      </c>
      <c r="F100" s="78">
        <v>33444.77473048024</v>
      </c>
      <c r="G100" s="79">
        <v>1928061.62399951</v>
      </c>
      <c r="H100" s="80">
        <v>299180.58345311991</v>
      </c>
      <c r="I100" s="80">
        <v>531339.34381737991</v>
      </c>
      <c r="J100" s="78">
        <v>60867.516020091476</v>
      </c>
      <c r="K100" s="79">
        <v>2849278.2453487422</v>
      </c>
      <c r="L100" s="78">
        <v>393492.87420369161</v>
      </c>
      <c r="M100" s="3"/>
    </row>
    <row r="101" spans="1:15" s="50" customFormat="1" x14ac:dyDescent="0.2">
      <c r="A101" s="4"/>
      <c r="B101" s="9" t="s">
        <v>17</v>
      </c>
      <c r="C101" s="9" t="s">
        <v>17</v>
      </c>
      <c r="D101" s="3" t="s">
        <v>17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3"/>
    </row>
    <row r="102" spans="1:15" ht="13.5" thickBot="1" x14ac:dyDescent="0.25">
      <c r="B102" s="19"/>
      <c r="C102" s="19"/>
      <c r="D102" s="19"/>
      <c r="E102" s="91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3.5" thickBot="1" x14ac:dyDescent="0.25">
      <c r="B103" s="19"/>
      <c r="C103" s="19"/>
      <c r="D103" s="344" t="s">
        <v>16</v>
      </c>
      <c r="E103" s="345"/>
      <c r="F103" s="346" t="s">
        <v>5</v>
      </c>
      <c r="G103" s="346"/>
      <c r="H103" s="346"/>
      <c r="I103" s="346"/>
      <c r="J103" s="322" t="s">
        <v>7</v>
      </c>
      <c r="K103" s="323"/>
      <c r="L103" s="19"/>
      <c r="M103" s="19"/>
      <c r="N103" s="19"/>
      <c r="O103" s="19"/>
    </row>
    <row r="104" spans="1:15" ht="13.5" thickBot="1" x14ac:dyDescent="0.25">
      <c r="B104" s="304">
        <v>40969</v>
      </c>
      <c r="C104" s="305"/>
      <c r="D104" s="308" t="s">
        <v>4</v>
      </c>
      <c r="E104" s="309"/>
      <c r="F104" s="310" t="s">
        <v>3</v>
      </c>
      <c r="G104" s="311"/>
      <c r="H104" s="311" t="s">
        <v>2</v>
      </c>
      <c r="I104" s="312"/>
      <c r="J104" s="324"/>
      <c r="K104" s="325"/>
      <c r="L104" s="19"/>
      <c r="M104" s="19"/>
    </row>
    <row r="105" spans="1:15" ht="26.25" thickBot="1" x14ac:dyDescent="0.25">
      <c r="B105" s="306"/>
      <c r="C105" s="307"/>
      <c r="D105" s="72" t="s">
        <v>14</v>
      </c>
      <c r="E105" s="163" t="s">
        <v>13</v>
      </c>
      <c r="F105" s="72" t="s">
        <v>15</v>
      </c>
      <c r="G105" s="71" t="s">
        <v>13</v>
      </c>
      <c r="H105" s="72" t="s">
        <v>14</v>
      </c>
      <c r="I105" s="71" t="s">
        <v>13</v>
      </c>
      <c r="J105" s="72" t="s">
        <v>14</v>
      </c>
      <c r="K105" s="71" t="s">
        <v>13</v>
      </c>
      <c r="L105" s="19"/>
      <c r="M105" s="19"/>
    </row>
    <row r="106" spans="1:15" x14ac:dyDescent="0.2">
      <c r="B106" s="332" t="s">
        <v>12</v>
      </c>
      <c r="C106" s="378"/>
      <c r="D106" s="67">
        <v>290863.04450665164</v>
      </c>
      <c r="E106" s="66">
        <v>25482.037821871345</v>
      </c>
      <c r="F106" s="67">
        <v>1720674.1501232244</v>
      </c>
      <c r="G106" s="66">
        <v>232903.49910877066</v>
      </c>
      <c r="H106" s="67">
        <v>657988.12019982957</v>
      </c>
      <c r="I106" s="66">
        <v>97457.311717320452</v>
      </c>
      <c r="J106" s="67">
        <v>2669525.3148297067</v>
      </c>
      <c r="K106" s="66">
        <v>355842.84864796238</v>
      </c>
      <c r="L106" s="19"/>
      <c r="M106" s="19"/>
    </row>
    <row r="107" spans="1:15" x14ac:dyDescent="0.2">
      <c r="B107" s="334" t="s">
        <v>11</v>
      </c>
      <c r="C107" s="380"/>
      <c r="D107" s="64">
        <v>411526.68650528946</v>
      </c>
      <c r="E107" s="63">
        <v>49350.812946851947</v>
      </c>
      <c r="F107" s="64">
        <v>2106719.5219657822</v>
      </c>
      <c r="G107" s="63">
        <v>340242.12586644123</v>
      </c>
      <c r="H107" s="64">
        <v>1245179.76468672</v>
      </c>
      <c r="I107" s="63">
        <v>159877.52107086158</v>
      </c>
      <c r="J107" s="64">
        <v>3686996.6134795779</v>
      </c>
      <c r="K107" s="63">
        <v>524652.34230253787</v>
      </c>
      <c r="L107" s="19"/>
      <c r="M107" s="19"/>
    </row>
    <row r="108" spans="1:15" ht="13.5" thickBot="1" x14ac:dyDescent="0.25">
      <c r="B108" s="330" t="s">
        <v>10</v>
      </c>
      <c r="C108" s="379"/>
      <c r="D108" s="61">
        <v>147740.6575932001</v>
      </c>
      <c r="E108" s="60">
        <v>16516.31514706491</v>
      </c>
      <c r="F108" s="61">
        <v>1133767.0157450407</v>
      </c>
      <c r="G108" s="60">
        <v>135909.18257683652</v>
      </c>
      <c r="H108" s="61">
        <v>269592.67116790585</v>
      </c>
      <c r="I108" s="60">
        <v>41459.920535178011</v>
      </c>
      <c r="J108" s="61">
        <v>1908174.5431461181</v>
      </c>
      <c r="K108" s="60">
        <v>215416.94880858809</v>
      </c>
      <c r="L108" s="19"/>
      <c r="M108" s="19"/>
    </row>
    <row r="109" spans="1:15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2" spans="1:15" x14ac:dyDescent="0.2">
      <c r="B112" s="59" t="s">
        <v>9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7"/>
      <c r="M112" s="50"/>
      <c r="N112" s="3"/>
      <c r="O112" s="50"/>
    </row>
    <row r="113" spans="1:17" x14ac:dyDescent="0.2">
      <c r="A113" s="56"/>
      <c r="B113" s="1" t="s">
        <v>50</v>
      </c>
      <c r="N113" s="19"/>
    </row>
    <row r="114" spans="1:17" ht="12" customHeight="1" x14ac:dyDescent="0.2">
      <c r="A114" s="56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9"/>
    </row>
    <row r="115" spans="1:17" ht="16.5" customHeight="1" thickBot="1" x14ac:dyDescent="0.25">
      <c r="A115" s="56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9"/>
    </row>
    <row r="116" spans="1:17" ht="28.5" customHeight="1" thickBot="1" x14ac:dyDescent="0.25">
      <c r="A116" s="56"/>
      <c r="B116" s="14"/>
      <c r="C116" s="14"/>
      <c r="D116" s="14"/>
      <c r="E116" s="14"/>
      <c r="F116" s="55" t="s">
        <v>7</v>
      </c>
      <c r="G116" s="54" t="s">
        <v>6</v>
      </c>
      <c r="H116" s="342" t="s">
        <v>5</v>
      </c>
      <c r="I116" s="343"/>
      <c r="K116" s="18"/>
      <c r="L116" s="18"/>
      <c r="M116" s="18"/>
      <c r="N116" s="3"/>
    </row>
    <row r="117" spans="1:17" ht="16.5" customHeight="1" thickBot="1" x14ac:dyDescent="0.25">
      <c r="B117" s="14"/>
      <c r="C117" s="14"/>
      <c r="D117" s="14"/>
      <c r="E117" s="14"/>
      <c r="F117" s="53"/>
      <c r="G117" s="52" t="s">
        <v>4</v>
      </c>
      <c r="H117" s="51" t="s">
        <v>3</v>
      </c>
      <c r="I117" s="51" t="s">
        <v>2</v>
      </c>
      <c r="K117" s="49"/>
      <c r="L117" s="50"/>
      <c r="M117" s="49"/>
      <c r="N117" s="3"/>
    </row>
    <row r="118" spans="1:17" x14ac:dyDescent="0.2">
      <c r="A118" s="40"/>
      <c r="B118" s="48">
        <v>1</v>
      </c>
      <c r="C118" s="47" t="s">
        <v>54</v>
      </c>
      <c r="D118" s="46"/>
      <c r="E118" s="45"/>
      <c r="F118" s="44">
        <v>13076907.425466197</v>
      </c>
      <c r="G118" s="44">
        <v>22946.585059986268</v>
      </c>
      <c r="H118" s="43">
        <v>9391675.5927969795</v>
      </c>
      <c r="I118" s="42">
        <v>3662285.2476092316</v>
      </c>
      <c r="L118" s="148"/>
      <c r="M118" s="14"/>
      <c r="N118" s="50"/>
      <c r="O118" s="32"/>
      <c r="P118" s="32"/>
      <c r="Q118" s="32"/>
    </row>
    <row r="119" spans="1:17" x14ac:dyDescent="0.2">
      <c r="A119" s="40"/>
      <c r="B119" s="39">
        <v>2</v>
      </c>
      <c r="C119" s="38" t="s">
        <v>55</v>
      </c>
      <c r="D119" s="37"/>
      <c r="E119" s="36"/>
      <c r="F119" s="35">
        <v>7552883.8599079335</v>
      </c>
      <c r="G119" s="35">
        <v>74970.34580127534</v>
      </c>
      <c r="H119" s="34">
        <v>5415063.0445839707</v>
      </c>
      <c r="I119" s="33">
        <v>2062850.4695226878</v>
      </c>
      <c r="J119" s="14"/>
      <c r="M119" s="14"/>
      <c r="N119" s="50"/>
      <c r="O119" s="32"/>
      <c r="P119" s="32"/>
      <c r="Q119" s="32"/>
    </row>
    <row r="120" spans="1:17" x14ac:dyDescent="0.2">
      <c r="A120" s="40"/>
      <c r="B120" s="39">
        <v>3</v>
      </c>
      <c r="C120" s="38" t="s">
        <v>56</v>
      </c>
      <c r="D120" s="37"/>
      <c r="E120" s="36"/>
      <c r="F120" s="35">
        <v>7488082.1499432391</v>
      </c>
      <c r="G120" s="35">
        <v>587371.08886554174</v>
      </c>
      <c r="H120" s="34">
        <v>5024947.4849644778</v>
      </c>
      <c r="I120" s="33">
        <v>1875763.5761132196</v>
      </c>
      <c r="J120" s="14"/>
      <c r="L120" s="148"/>
      <c r="M120" s="14"/>
      <c r="N120" s="50"/>
      <c r="O120" s="32"/>
      <c r="P120" s="32"/>
      <c r="Q120" s="32"/>
    </row>
    <row r="121" spans="1:17" x14ac:dyDescent="0.2">
      <c r="A121" s="40"/>
      <c r="B121" s="39">
        <v>4</v>
      </c>
      <c r="C121" s="38" t="s">
        <v>57</v>
      </c>
      <c r="D121" s="37"/>
      <c r="E121" s="36"/>
      <c r="F121" s="35">
        <v>4884267.7241673721</v>
      </c>
      <c r="G121" s="35">
        <v>290939.31604429067</v>
      </c>
      <c r="H121" s="34">
        <v>3465430.5584829487</v>
      </c>
      <c r="I121" s="33">
        <v>1127897.8496401331</v>
      </c>
      <c r="J121" s="14"/>
      <c r="K121" s="49"/>
      <c r="L121" s="148"/>
      <c r="M121" s="14"/>
      <c r="N121" s="50"/>
      <c r="O121" s="32"/>
      <c r="P121" s="32"/>
      <c r="Q121" s="32"/>
    </row>
    <row r="122" spans="1:17" x14ac:dyDescent="0.2">
      <c r="A122" s="40"/>
      <c r="B122" s="39">
        <v>5</v>
      </c>
      <c r="C122" s="38" t="s">
        <v>58</v>
      </c>
      <c r="D122" s="37"/>
      <c r="E122" s="36"/>
      <c r="F122" s="41">
        <v>4814732.5693940762</v>
      </c>
      <c r="G122" s="35">
        <v>265649.60521536949</v>
      </c>
      <c r="H122" s="34">
        <v>3067528.3799482374</v>
      </c>
      <c r="I122" s="33">
        <v>1481554.5842304698</v>
      </c>
      <c r="J122" s="14"/>
      <c r="L122" s="148"/>
      <c r="M122" s="14"/>
      <c r="N122" s="50"/>
      <c r="O122" s="32"/>
      <c r="P122" s="32"/>
      <c r="Q122" s="32"/>
    </row>
    <row r="123" spans="1:17" x14ac:dyDescent="0.2">
      <c r="A123" s="40"/>
      <c r="B123" s="39">
        <v>6</v>
      </c>
      <c r="C123" s="38" t="s">
        <v>59</v>
      </c>
      <c r="D123" s="37"/>
      <c r="E123" s="36"/>
      <c r="F123" s="35">
        <v>4405796.6891011233</v>
      </c>
      <c r="G123" s="35">
        <v>593704.02881799289</v>
      </c>
      <c r="H123" s="34">
        <v>3137666.6254264568</v>
      </c>
      <c r="I123" s="33">
        <v>674426.03485667368</v>
      </c>
      <c r="J123" s="14"/>
      <c r="L123" s="148"/>
      <c r="M123" s="14"/>
      <c r="N123" s="50"/>
      <c r="O123" s="32"/>
      <c r="P123" s="32"/>
      <c r="Q123" s="32"/>
    </row>
    <row r="124" spans="1:17" x14ac:dyDescent="0.2">
      <c r="A124" s="40"/>
      <c r="B124" s="39">
        <v>7</v>
      </c>
      <c r="C124" s="38" t="s">
        <v>60</v>
      </c>
      <c r="D124" s="37"/>
      <c r="E124" s="36"/>
      <c r="F124" s="35">
        <v>3056351.029964292</v>
      </c>
      <c r="G124" s="35">
        <v>1246472.3961987458</v>
      </c>
      <c r="H124" s="34">
        <v>1094504.7257796039</v>
      </c>
      <c r="I124" s="33">
        <v>715373.90798594209</v>
      </c>
      <c r="J124" s="14"/>
      <c r="L124" s="148"/>
      <c r="M124" s="14"/>
      <c r="N124" s="50"/>
      <c r="O124" s="32"/>
      <c r="P124" s="32"/>
      <c r="Q124" s="32"/>
    </row>
    <row r="125" spans="1:17" x14ac:dyDescent="0.2">
      <c r="A125" s="40"/>
      <c r="B125" s="39">
        <v>8</v>
      </c>
      <c r="C125" s="38" t="s">
        <v>61</v>
      </c>
      <c r="D125" s="37"/>
      <c r="E125" s="36"/>
      <c r="F125" s="35">
        <v>1942090.036424211</v>
      </c>
      <c r="G125" s="35">
        <v>178710.16791040933</v>
      </c>
      <c r="H125" s="34">
        <v>1623981.7983330628</v>
      </c>
      <c r="I125" s="33">
        <v>139398.07018073881</v>
      </c>
      <c r="J125" s="14"/>
      <c r="L125" s="148"/>
      <c r="M125" s="14"/>
      <c r="N125" s="50"/>
      <c r="O125" s="32"/>
      <c r="P125" s="32"/>
      <c r="Q125" s="32"/>
    </row>
    <row r="126" spans="1:17" x14ac:dyDescent="0.2">
      <c r="A126" s="40"/>
      <c r="B126" s="39">
        <v>9</v>
      </c>
      <c r="C126" s="38" t="s">
        <v>62</v>
      </c>
      <c r="D126" s="37"/>
      <c r="E126" s="36"/>
      <c r="F126" s="35">
        <v>1779191.0612176238</v>
      </c>
      <c r="G126" s="35">
        <v>78047.199801014242</v>
      </c>
      <c r="H126" s="34">
        <v>1603343.9868864219</v>
      </c>
      <c r="I126" s="33">
        <v>97799.874530187488</v>
      </c>
      <c r="J126" s="14"/>
      <c r="L126" s="148"/>
      <c r="M126" s="14"/>
      <c r="N126" s="50"/>
      <c r="O126" s="32"/>
      <c r="P126" s="32"/>
      <c r="Q126" s="32"/>
    </row>
    <row r="127" spans="1:17" x14ac:dyDescent="0.2">
      <c r="A127" s="40"/>
      <c r="B127" s="39">
        <v>10</v>
      </c>
      <c r="C127" s="38" t="s">
        <v>63</v>
      </c>
      <c r="D127" s="37"/>
      <c r="E127" s="36"/>
      <c r="F127" s="35">
        <v>1614696.2960612155</v>
      </c>
      <c r="G127" s="35">
        <v>712228.65187145874</v>
      </c>
      <c r="H127" s="34">
        <v>600682.49997064401</v>
      </c>
      <c r="I127" s="33">
        <v>301785.14421911258</v>
      </c>
      <c r="J127" s="14"/>
      <c r="L127" s="148"/>
      <c r="M127" s="14"/>
      <c r="N127" s="50"/>
      <c r="O127" s="32"/>
      <c r="P127" s="32"/>
      <c r="Q127" s="32"/>
    </row>
    <row r="128" spans="1:17" x14ac:dyDescent="0.2">
      <c r="A128" s="40"/>
      <c r="B128" s="39">
        <v>11</v>
      </c>
      <c r="C128" s="38" t="s">
        <v>64</v>
      </c>
      <c r="D128" s="37"/>
      <c r="E128" s="36"/>
      <c r="F128" s="35">
        <v>1194375.37425843</v>
      </c>
      <c r="G128" s="35">
        <v>159542.65311653039</v>
      </c>
      <c r="H128" s="34">
        <v>676430.06189592672</v>
      </c>
      <c r="I128" s="33">
        <v>358402.65924597293</v>
      </c>
      <c r="J128" s="14"/>
      <c r="L128" s="148"/>
      <c r="M128" s="14"/>
      <c r="N128" s="50"/>
      <c r="O128" s="32"/>
      <c r="P128" s="32"/>
      <c r="Q128" s="32"/>
    </row>
    <row r="129" spans="1:17" x14ac:dyDescent="0.2">
      <c r="A129" s="40"/>
      <c r="B129" s="39">
        <v>12</v>
      </c>
      <c r="C129" s="38" t="s">
        <v>65</v>
      </c>
      <c r="D129" s="37"/>
      <c r="E129" s="36"/>
      <c r="F129" s="35">
        <v>1117103.9484197618</v>
      </c>
      <c r="G129" s="35">
        <v>240545.042639119</v>
      </c>
      <c r="H129" s="34">
        <v>259780.33590567598</v>
      </c>
      <c r="I129" s="33">
        <v>616778.56987496687</v>
      </c>
      <c r="J129" s="14"/>
      <c r="L129" s="148"/>
      <c r="M129" s="14"/>
      <c r="N129" s="50"/>
      <c r="O129" s="32"/>
      <c r="P129" s="32"/>
      <c r="Q129" s="32"/>
    </row>
    <row r="130" spans="1:17" x14ac:dyDescent="0.2">
      <c r="A130" s="40"/>
      <c r="B130" s="39">
        <v>13</v>
      </c>
      <c r="C130" s="38" t="s">
        <v>66</v>
      </c>
      <c r="D130" s="37"/>
      <c r="E130" s="36"/>
      <c r="F130" s="35">
        <v>836625.41814294795</v>
      </c>
      <c r="G130" s="35">
        <v>354859.63275180303</v>
      </c>
      <c r="H130" s="34">
        <v>355375.77063286124</v>
      </c>
      <c r="I130" s="33">
        <v>126390.01475828361</v>
      </c>
      <c r="J130" s="14"/>
      <c r="L130" s="148"/>
      <c r="M130" s="14"/>
      <c r="N130" s="50"/>
      <c r="O130" s="32"/>
      <c r="P130" s="32"/>
      <c r="Q130" s="32"/>
    </row>
    <row r="131" spans="1:17" x14ac:dyDescent="0.2">
      <c r="A131" s="40"/>
      <c r="B131" s="39">
        <v>14</v>
      </c>
      <c r="C131" s="38" t="s">
        <v>67</v>
      </c>
      <c r="D131" s="37"/>
      <c r="E131" s="36"/>
      <c r="F131" s="35">
        <v>815084.60704144335</v>
      </c>
      <c r="G131" s="35">
        <v>204390.0167468834</v>
      </c>
      <c r="H131" s="34">
        <v>454383.58751452441</v>
      </c>
      <c r="I131" s="33">
        <v>156311.00278003546</v>
      </c>
      <c r="J131" s="14"/>
      <c r="L131" s="148"/>
      <c r="M131" s="14"/>
      <c r="N131" s="50"/>
      <c r="O131" s="32"/>
      <c r="P131" s="32"/>
      <c r="Q131" s="32"/>
    </row>
    <row r="132" spans="1:17" x14ac:dyDescent="0.2">
      <c r="A132" s="40"/>
      <c r="B132" s="39">
        <v>15</v>
      </c>
      <c r="C132" s="38" t="s">
        <v>68</v>
      </c>
      <c r="D132" s="37"/>
      <c r="E132" s="36"/>
      <c r="F132" s="35">
        <v>761045.45409217721</v>
      </c>
      <c r="G132" s="35">
        <v>188081.63591264645</v>
      </c>
      <c r="H132" s="34">
        <v>434500.12615578063</v>
      </c>
      <c r="I132" s="33">
        <v>138463.69202375013</v>
      </c>
      <c r="J132" s="14"/>
      <c r="L132" s="148"/>
      <c r="M132" s="14"/>
      <c r="N132" s="50"/>
      <c r="O132" s="32"/>
      <c r="P132" s="32"/>
      <c r="Q132" s="32"/>
    </row>
    <row r="133" spans="1:17" x14ac:dyDescent="0.2">
      <c r="A133" s="40"/>
      <c r="B133" s="39">
        <v>16</v>
      </c>
      <c r="C133" s="38" t="s">
        <v>69</v>
      </c>
      <c r="D133" s="37"/>
      <c r="E133" s="36"/>
      <c r="F133" s="35">
        <v>495281.34186633199</v>
      </c>
      <c r="G133" s="35">
        <v>98522.944024809549</v>
      </c>
      <c r="H133" s="34">
        <v>287771.38947418251</v>
      </c>
      <c r="I133" s="33">
        <v>108987.00836733999</v>
      </c>
      <c r="J133" s="14"/>
      <c r="L133" s="148"/>
      <c r="M133" s="14"/>
      <c r="N133" s="50"/>
      <c r="O133" s="32"/>
      <c r="P133" s="32"/>
      <c r="Q133" s="32"/>
    </row>
    <row r="134" spans="1:17" x14ac:dyDescent="0.2">
      <c r="A134" s="3"/>
      <c r="B134" s="39">
        <v>17</v>
      </c>
      <c r="C134" s="38" t="s">
        <v>70</v>
      </c>
      <c r="D134" s="37"/>
      <c r="E134" s="36"/>
      <c r="F134" s="35">
        <v>421781.20597094833</v>
      </c>
      <c r="G134" s="35">
        <v>66120.403359612959</v>
      </c>
      <c r="H134" s="34">
        <v>275836.95294786186</v>
      </c>
      <c r="I134" s="33">
        <v>79823.849663473462</v>
      </c>
      <c r="J134" s="14"/>
      <c r="L134" s="148"/>
      <c r="M134" s="14"/>
      <c r="N134" s="50"/>
      <c r="O134" s="32"/>
      <c r="P134" s="32"/>
      <c r="Q134" s="32"/>
    </row>
    <row r="135" spans="1:17" x14ac:dyDescent="0.2">
      <c r="A135" s="40"/>
      <c r="B135" s="39">
        <v>18</v>
      </c>
      <c r="C135" s="38" t="s">
        <v>71</v>
      </c>
      <c r="D135" s="37"/>
      <c r="E135" s="36"/>
      <c r="F135" s="35">
        <v>398325.40586348693</v>
      </c>
      <c r="G135" s="35">
        <v>12924.414530753691</v>
      </c>
      <c r="H135" s="34">
        <v>84047.729170371706</v>
      </c>
      <c r="I135" s="33">
        <v>301353.26216236153</v>
      </c>
      <c r="J135" s="14"/>
      <c r="L135" s="148"/>
      <c r="M135" s="14"/>
      <c r="N135" s="50"/>
      <c r="O135" s="32"/>
      <c r="P135" s="32"/>
      <c r="Q135" s="32"/>
    </row>
    <row r="136" spans="1:17" x14ac:dyDescent="0.2">
      <c r="A136" s="40"/>
      <c r="B136" s="39">
        <v>19</v>
      </c>
      <c r="C136" s="38" t="s">
        <v>72</v>
      </c>
      <c r="D136" s="37"/>
      <c r="E136" s="36"/>
      <c r="F136" s="35">
        <v>381967.40155167441</v>
      </c>
      <c r="G136" s="35">
        <v>194709.32017142943</v>
      </c>
      <c r="H136" s="34">
        <v>165262.42662488064</v>
      </c>
      <c r="I136" s="33">
        <v>21995.654755364369</v>
      </c>
      <c r="J136" s="14"/>
      <c r="L136" s="148"/>
      <c r="M136" s="14"/>
      <c r="N136" s="50"/>
      <c r="O136" s="32"/>
      <c r="P136" s="32"/>
      <c r="Q136" s="32"/>
    </row>
    <row r="137" spans="1:17" x14ac:dyDescent="0.2">
      <c r="A137" s="40"/>
      <c r="B137" s="39">
        <v>20</v>
      </c>
      <c r="C137" s="38" t="s">
        <v>73</v>
      </c>
      <c r="D137" s="37"/>
      <c r="E137" s="36"/>
      <c r="F137" s="35">
        <v>381084.64234174229</v>
      </c>
      <c r="G137" s="35">
        <v>241253.25350244695</v>
      </c>
      <c r="H137" s="34">
        <v>24013.423614843992</v>
      </c>
      <c r="I137" s="33">
        <v>115817.9652244513</v>
      </c>
      <c r="J137" s="14"/>
      <c r="L137" s="148"/>
      <c r="M137" s="14"/>
      <c r="N137" s="50"/>
      <c r="O137" s="32"/>
      <c r="P137" s="32"/>
      <c r="Q137" s="32"/>
    </row>
    <row r="138" spans="1:17" x14ac:dyDescent="0.2">
      <c r="A138" s="40"/>
      <c r="B138" s="39">
        <v>21</v>
      </c>
      <c r="C138" s="38" t="s">
        <v>74</v>
      </c>
      <c r="D138" s="37"/>
      <c r="E138" s="36"/>
      <c r="F138" s="35">
        <v>286540.43256841647</v>
      </c>
      <c r="G138" s="35">
        <v>119889.48915492001</v>
      </c>
      <c r="H138" s="34">
        <v>36022.935606753839</v>
      </c>
      <c r="I138" s="33">
        <v>130628.00780674259</v>
      </c>
      <c r="J138" s="14"/>
      <c r="L138" s="148"/>
      <c r="M138" s="14"/>
      <c r="N138" s="50"/>
      <c r="O138" s="32"/>
      <c r="P138" s="32"/>
      <c r="Q138" s="32"/>
    </row>
    <row r="139" spans="1:17" x14ac:dyDescent="0.2">
      <c r="A139" s="40"/>
      <c r="B139" s="39">
        <v>22</v>
      </c>
      <c r="C139" s="38" t="s">
        <v>75</v>
      </c>
      <c r="D139" s="37"/>
      <c r="E139" s="36"/>
      <c r="F139" s="35">
        <v>272241.21367685252</v>
      </c>
      <c r="G139" s="35">
        <v>77681.113735304069</v>
      </c>
      <c r="H139" s="34">
        <v>161268.53341665206</v>
      </c>
      <c r="I139" s="33">
        <v>33291.5665248964</v>
      </c>
      <c r="J139" s="14"/>
      <c r="L139" s="148"/>
      <c r="M139" s="14"/>
      <c r="N139" s="50"/>
      <c r="O139" s="32"/>
      <c r="P139" s="32"/>
      <c r="Q139" s="32"/>
    </row>
    <row r="140" spans="1:17" x14ac:dyDescent="0.2">
      <c r="A140" s="40"/>
      <c r="B140" s="39">
        <v>23</v>
      </c>
      <c r="C140" s="38" t="s">
        <v>76</v>
      </c>
      <c r="D140" s="37"/>
      <c r="E140" s="36"/>
      <c r="F140" s="35">
        <v>183936.18228650375</v>
      </c>
      <c r="G140" s="35">
        <v>29369.90695028512</v>
      </c>
      <c r="H140" s="34">
        <v>85906.290122813298</v>
      </c>
      <c r="I140" s="33">
        <v>68659.985213405336</v>
      </c>
      <c r="J140" s="14"/>
      <c r="L140" s="148"/>
      <c r="M140" s="14"/>
      <c r="N140" s="50"/>
      <c r="O140" s="32"/>
      <c r="P140" s="32"/>
      <c r="Q140" s="32"/>
    </row>
    <row r="141" spans="1:17" x14ac:dyDescent="0.2">
      <c r="A141" s="40"/>
      <c r="B141" s="39">
        <v>24</v>
      </c>
      <c r="C141" s="38" t="s">
        <v>77</v>
      </c>
      <c r="D141" s="37"/>
      <c r="E141" s="36"/>
      <c r="F141" s="35">
        <v>168446.39787249145</v>
      </c>
      <c r="G141" s="35">
        <v>148425.4467536204</v>
      </c>
      <c r="H141" s="34">
        <v>20020.951118871049</v>
      </c>
      <c r="I141" s="33">
        <v>0</v>
      </c>
      <c r="J141" s="14"/>
      <c r="L141" s="148"/>
      <c r="M141" s="14"/>
      <c r="N141" s="50"/>
      <c r="O141" s="32"/>
      <c r="P141" s="32"/>
      <c r="Q141" s="32"/>
    </row>
    <row r="142" spans="1:17" x14ac:dyDescent="0.2">
      <c r="A142" s="40"/>
      <c r="B142" s="39">
        <v>25</v>
      </c>
      <c r="C142" s="38" t="s">
        <v>78</v>
      </c>
      <c r="D142" s="37"/>
      <c r="E142" s="36"/>
      <c r="F142" s="35">
        <v>145065.19280979899</v>
      </c>
      <c r="G142" s="35">
        <v>19714.43579737523</v>
      </c>
      <c r="H142" s="34">
        <v>51053.594276376163</v>
      </c>
      <c r="I142" s="33">
        <v>74297.162736047598</v>
      </c>
      <c r="J142" s="14"/>
      <c r="L142" s="148"/>
      <c r="M142" s="14"/>
      <c r="N142" s="50"/>
      <c r="O142" s="32"/>
      <c r="P142" s="32"/>
      <c r="Q142" s="32"/>
    </row>
    <row r="143" spans="1:17" x14ac:dyDescent="0.2">
      <c r="A143" s="40"/>
      <c r="B143" s="39">
        <v>26</v>
      </c>
      <c r="C143" s="38" t="s">
        <v>79</v>
      </c>
      <c r="D143" s="37"/>
      <c r="E143" s="36"/>
      <c r="F143" s="35">
        <v>105111.8939823737</v>
      </c>
      <c r="G143" s="35">
        <v>105111.8939823737</v>
      </c>
      <c r="H143" s="34">
        <v>0</v>
      </c>
      <c r="I143" s="33">
        <v>0</v>
      </c>
      <c r="J143" s="14"/>
      <c r="L143" s="148"/>
      <c r="M143" s="14"/>
      <c r="N143" s="50"/>
      <c r="O143" s="32"/>
      <c r="P143" s="32"/>
      <c r="Q143" s="32"/>
    </row>
    <row r="144" spans="1:17" x14ac:dyDescent="0.2">
      <c r="A144" s="40"/>
      <c r="B144" s="39">
        <v>27</v>
      </c>
      <c r="C144" s="38" t="s">
        <v>80</v>
      </c>
      <c r="D144" s="37"/>
      <c r="E144" s="36"/>
      <c r="F144" s="35">
        <v>41638.10865429946</v>
      </c>
      <c r="G144" s="35">
        <v>18743.147623505338</v>
      </c>
      <c r="H144" s="34">
        <v>22894.961030794122</v>
      </c>
      <c r="I144" s="33">
        <v>0</v>
      </c>
      <c r="J144" s="14"/>
      <c r="L144" s="148"/>
      <c r="M144" s="14"/>
      <c r="N144" s="50"/>
      <c r="O144" s="32"/>
      <c r="P144" s="32"/>
      <c r="Q144" s="32"/>
    </row>
    <row r="145" spans="1:17" x14ac:dyDescent="0.2">
      <c r="A145" s="40"/>
      <c r="B145" s="39">
        <v>28</v>
      </c>
      <c r="C145" s="38" t="s">
        <v>81</v>
      </c>
      <c r="D145" s="37"/>
      <c r="E145" s="36"/>
      <c r="F145" s="35">
        <v>29950.867075107264</v>
      </c>
      <c r="G145" s="35">
        <v>17613.573869572549</v>
      </c>
      <c r="H145" s="34">
        <v>10747.661039882505</v>
      </c>
      <c r="I145" s="33">
        <v>1589.6321656522114</v>
      </c>
      <c r="J145" s="14"/>
      <c r="L145" s="148"/>
      <c r="M145" s="14"/>
      <c r="N145" s="50"/>
      <c r="O145" s="32"/>
      <c r="P145" s="32"/>
      <c r="Q145" s="32"/>
    </row>
    <row r="146" spans="1:17" x14ac:dyDescent="0.2">
      <c r="A146" s="40"/>
      <c r="B146" s="39">
        <v>29</v>
      </c>
      <c r="C146" s="38" t="s">
        <v>82</v>
      </c>
      <c r="D146" s="37"/>
      <c r="E146" s="36"/>
      <c r="F146" s="35">
        <v>21190.359210703769</v>
      </c>
      <c r="G146" s="35">
        <v>1656.9727597577191</v>
      </c>
      <c r="H146" s="34">
        <v>19533.386450946051</v>
      </c>
      <c r="I146" s="33">
        <v>0</v>
      </c>
      <c r="J146" s="14"/>
      <c r="L146" s="148"/>
      <c r="M146" s="14"/>
      <c r="N146" s="50"/>
      <c r="O146" s="32"/>
      <c r="P146" s="32"/>
      <c r="Q146" s="32"/>
    </row>
    <row r="147" spans="1:17" x14ac:dyDescent="0.2">
      <c r="A147" s="40"/>
      <c r="B147" s="39">
        <v>30</v>
      </c>
      <c r="C147" s="38" t="s">
        <v>83</v>
      </c>
      <c r="D147" s="37"/>
      <c r="E147" s="36"/>
      <c r="F147" s="35">
        <v>20586.488783291974</v>
      </c>
      <c r="G147" s="35">
        <v>20586.488783291974</v>
      </c>
      <c r="H147" s="34">
        <v>0</v>
      </c>
      <c r="I147" s="33">
        <v>0</v>
      </c>
      <c r="J147" s="14"/>
      <c r="L147" s="148"/>
      <c r="M147" s="14"/>
      <c r="N147" s="50"/>
      <c r="O147" s="32"/>
      <c r="P147" s="32"/>
      <c r="Q147" s="32"/>
    </row>
    <row r="148" spans="1:17" x14ac:dyDescent="0.2">
      <c r="A148" s="40"/>
      <c r="B148" s="39">
        <v>31</v>
      </c>
      <c r="C148" s="38" t="s">
        <v>84</v>
      </c>
      <c r="D148" s="37"/>
      <c r="E148" s="36"/>
      <c r="F148" s="35">
        <v>13926.211365513842</v>
      </c>
      <c r="G148" s="35">
        <v>10112.359160404571</v>
      </c>
      <c r="H148" s="34">
        <v>0</v>
      </c>
      <c r="I148" s="33">
        <v>3813.8522051092705</v>
      </c>
      <c r="J148" s="14"/>
      <c r="L148" s="148"/>
      <c r="M148" s="14"/>
      <c r="N148" s="50"/>
      <c r="O148" s="32"/>
      <c r="P148" s="32"/>
      <c r="Q148" s="32"/>
    </row>
    <row r="149" spans="1:17" x14ac:dyDescent="0.2">
      <c r="A149" s="40"/>
      <c r="B149" s="39">
        <v>32</v>
      </c>
      <c r="C149" s="38" t="s">
        <v>85</v>
      </c>
      <c r="D149" s="37"/>
      <c r="E149" s="36"/>
      <c r="F149" s="35">
        <v>12752.314623307113</v>
      </c>
      <c r="G149" s="35">
        <v>9364.6200091603569</v>
      </c>
      <c r="H149" s="34">
        <v>3387.6946141467561</v>
      </c>
      <c r="I149" s="33">
        <v>0</v>
      </c>
      <c r="J149" s="14"/>
      <c r="L149" s="148"/>
      <c r="M149" s="14"/>
      <c r="N149" s="50"/>
      <c r="O149" s="32"/>
      <c r="P149" s="32"/>
      <c r="Q149" s="32"/>
    </row>
    <row r="150" spans="1:17" x14ac:dyDescent="0.2">
      <c r="A150" s="40"/>
      <c r="B150" s="39">
        <v>33</v>
      </c>
      <c r="C150" s="38" t="s">
        <v>86</v>
      </c>
      <c r="D150" s="37"/>
      <c r="E150" s="36"/>
      <c r="F150" s="35">
        <v>4841.5424306332261</v>
      </c>
      <c r="G150" s="35">
        <v>4841.5424306332261</v>
      </c>
      <c r="H150" s="34">
        <v>0</v>
      </c>
      <c r="I150" s="33">
        <v>0</v>
      </c>
      <c r="J150" s="14"/>
      <c r="L150" s="148"/>
      <c r="M150" s="14"/>
      <c r="N150" s="50"/>
      <c r="O150" s="32"/>
      <c r="P150" s="32"/>
      <c r="Q150" s="32"/>
    </row>
    <row r="151" spans="1:17" x14ac:dyDescent="0.2">
      <c r="A151" s="40"/>
      <c r="B151" s="39">
        <v>34</v>
      </c>
      <c r="C151" s="38" t="s">
        <v>87</v>
      </c>
      <c r="D151" s="37"/>
      <c r="E151" s="36"/>
      <c r="F151" s="35">
        <v>1968.0053514806061</v>
      </c>
      <c r="G151" s="35">
        <v>199.2114274912324</v>
      </c>
      <c r="H151" s="34">
        <v>1768.7939239893738</v>
      </c>
      <c r="I151" s="33">
        <v>0</v>
      </c>
      <c r="J151" s="14"/>
      <c r="L151" s="148"/>
      <c r="M151" s="14"/>
      <c r="N151" s="50"/>
      <c r="O151" s="32"/>
      <c r="P151" s="32"/>
      <c r="Q151" s="32"/>
    </row>
    <row r="152" spans="1:17" x14ac:dyDescent="0.2">
      <c r="A152" s="40"/>
      <c r="B152" s="39">
        <v>35</v>
      </c>
      <c r="C152" s="38" t="s">
        <v>88</v>
      </c>
      <c r="D152" s="37"/>
      <c r="E152" s="36"/>
      <c r="F152" s="35">
        <v>1496.6091571099018</v>
      </c>
      <c r="G152" s="35">
        <v>1496.6091571099018</v>
      </c>
      <c r="H152" s="34">
        <v>0</v>
      </c>
      <c r="I152" s="33">
        <v>0</v>
      </c>
      <c r="J152" s="14"/>
      <c r="L152" s="148"/>
      <c r="M152" s="14"/>
      <c r="N152" s="50"/>
      <c r="O152" s="32"/>
      <c r="P152" s="32"/>
      <c r="Q152" s="32"/>
    </row>
    <row r="153" spans="1:17" x14ac:dyDescent="0.2">
      <c r="A153" s="40"/>
      <c r="B153" s="39">
        <v>36</v>
      </c>
      <c r="C153" s="38" t="s">
        <v>89</v>
      </c>
      <c r="D153" s="37"/>
      <c r="E153" s="36"/>
      <c r="F153" s="35">
        <v>967.75934048867316</v>
      </c>
      <c r="G153" s="35">
        <v>967.75934048867316</v>
      </c>
      <c r="H153" s="34">
        <v>0</v>
      </c>
      <c r="I153" s="33">
        <v>0</v>
      </c>
      <c r="J153" s="14"/>
      <c r="L153" s="148"/>
      <c r="M153" s="14"/>
      <c r="N153" s="50"/>
      <c r="O153" s="32"/>
      <c r="P153" s="32"/>
      <c r="Q153" s="32"/>
    </row>
    <row r="154" spans="1:17" x14ac:dyDescent="0.2">
      <c r="A154" s="40"/>
      <c r="B154" s="39">
        <v>37</v>
      </c>
      <c r="C154" s="38" t="s">
        <v>90</v>
      </c>
      <c r="D154" s="37"/>
      <c r="E154" s="36"/>
      <c r="F154" s="35">
        <v>745.84402327242356</v>
      </c>
      <c r="G154" s="35">
        <v>745.84402327242356</v>
      </c>
      <c r="H154" s="34">
        <v>0</v>
      </c>
      <c r="I154" s="33">
        <v>0</v>
      </c>
      <c r="J154" s="14"/>
      <c r="L154" s="148"/>
      <c r="M154" s="14"/>
      <c r="N154" s="50"/>
      <c r="O154" s="32"/>
      <c r="P154" s="32"/>
      <c r="Q154" s="32"/>
    </row>
    <row r="155" spans="1:17" ht="13.5" thickBot="1" x14ac:dyDescent="0.25">
      <c r="B155" s="31">
        <v>38</v>
      </c>
      <c r="C155" s="30" t="s">
        <v>91</v>
      </c>
      <c r="D155" s="29"/>
      <c r="E155" s="28"/>
      <c r="F155" s="27">
        <v>477.86184565243514</v>
      </c>
      <c r="G155" s="27">
        <v>477.86184565243514</v>
      </c>
      <c r="H155" s="26">
        <v>0</v>
      </c>
      <c r="I155" s="25">
        <v>0</v>
      </c>
      <c r="J155" s="14"/>
      <c r="K155" s="14"/>
      <c r="L155" s="14"/>
      <c r="M155" s="14"/>
      <c r="N155" s="19"/>
    </row>
    <row r="156" spans="1:17" x14ac:dyDescent="0.2">
      <c r="B156" s="21"/>
      <c r="C156" s="19"/>
      <c r="D156" s="19"/>
      <c r="E156" s="19"/>
      <c r="F156" s="24"/>
      <c r="G156" s="19"/>
      <c r="H156" s="19"/>
      <c r="I156" s="19"/>
      <c r="J156" s="19"/>
      <c r="K156" s="19"/>
      <c r="L156" s="19"/>
      <c r="M156" s="19"/>
      <c r="N156" s="19"/>
    </row>
    <row r="157" spans="1:17" x14ac:dyDescent="0.2">
      <c r="B157" s="21" t="s">
        <v>1</v>
      </c>
      <c r="C157" s="19"/>
      <c r="D157" s="19"/>
      <c r="E157" s="19"/>
      <c r="F157" s="24"/>
      <c r="G157" s="19"/>
      <c r="H157" s="19"/>
      <c r="I157" s="19"/>
      <c r="J157" s="19"/>
      <c r="K157" s="19"/>
      <c r="L157" s="19"/>
      <c r="M157" s="19"/>
      <c r="N157" s="19"/>
    </row>
    <row r="158" spans="1:17" x14ac:dyDescent="0.2">
      <c r="B158" s="21" t="s">
        <v>0</v>
      </c>
      <c r="C158" s="21"/>
      <c r="D158" s="21"/>
      <c r="E158" s="21"/>
      <c r="F158" s="23"/>
      <c r="G158" s="21"/>
      <c r="H158" s="21"/>
      <c r="I158" s="21"/>
      <c r="J158" s="21"/>
      <c r="K158" s="21"/>
      <c r="L158" s="21"/>
      <c r="M158" s="21"/>
      <c r="N158" s="21"/>
    </row>
    <row r="159" spans="1:17" x14ac:dyDescent="0.2">
      <c r="B159" s="14"/>
      <c r="C159" s="21"/>
      <c r="D159" s="21"/>
      <c r="E159" s="21"/>
      <c r="F159" s="22"/>
      <c r="G159" s="21"/>
      <c r="H159" s="21"/>
      <c r="I159" s="21"/>
      <c r="J159" s="21"/>
      <c r="K159" s="21"/>
      <c r="L159" s="21"/>
      <c r="M159" s="21"/>
      <c r="N159" s="20"/>
    </row>
    <row r="160" spans="1:17" x14ac:dyDescent="0.2">
      <c r="B160" s="14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0"/>
    </row>
    <row r="161" spans="1:17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9"/>
    </row>
    <row r="162" spans="1:17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9"/>
    </row>
    <row r="163" spans="1:17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7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7" s="19" customFormat="1" x14ac:dyDescent="0.2">
      <c r="A165" s="2"/>
    </row>
    <row r="166" spans="1:17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4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">
      <c r="A174" s="4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"/>
      <c r="O174" s="3"/>
      <c r="P174" s="3"/>
      <c r="Q174" s="3"/>
    </row>
    <row r="175" spans="1:17" x14ac:dyDescent="0.2">
      <c r="A175" s="4"/>
      <c r="B175" s="18"/>
      <c r="C175" s="1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3"/>
      <c r="O175" s="3"/>
      <c r="P175" s="3"/>
      <c r="Q175" s="3"/>
    </row>
    <row r="176" spans="1:17" ht="12.75" customHeight="1" x14ac:dyDescent="0.2">
      <c r="A176" s="4"/>
      <c r="B176" s="336"/>
      <c r="C176" s="7"/>
      <c r="D176" s="17"/>
      <c r="E176" s="17"/>
      <c r="F176" s="17"/>
      <c r="G176" s="17"/>
      <c r="H176" s="17"/>
      <c r="I176" s="17"/>
      <c r="J176" s="17"/>
      <c r="K176" s="17"/>
      <c r="L176" s="16"/>
      <c r="M176" s="16"/>
      <c r="N176" s="3"/>
      <c r="O176" s="3"/>
      <c r="P176" s="3"/>
      <c r="Q176" s="3"/>
    </row>
    <row r="177" spans="1:17" x14ac:dyDescent="0.2">
      <c r="A177" s="4"/>
      <c r="B177" s="336"/>
      <c r="C177" s="7"/>
      <c r="D177" s="17"/>
      <c r="E177" s="17"/>
      <c r="F177" s="17"/>
      <c r="G177" s="17"/>
      <c r="H177" s="17"/>
      <c r="I177" s="17"/>
      <c r="J177" s="17"/>
      <c r="K177" s="17"/>
      <c r="L177" s="16"/>
      <c r="M177" s="16"/>
      <c r="N177" s="3"/>
      <c r="O177" s="3"/>
      <c r="P177" s="3"/>
      <c r="Q177" s="3"/>
    </row>
    <row r="178" spans="1:17" x14ac:dyDescent="0.2">
      <c r="A178" s="4"/>
      <c r="B178" s="336"/>
      <c r="C178" s="7"/>
      <c r="D178" s="17"/>
      <c r="E178" s="17"/>
      <c r="F178" s="17"/>
      <c r="G178" s="17"/>
      <c r="H178" s="17"/>
      <c r="I178" s="17"/>
      <c r="J178" s="17"/>
      <c r="K178" s="17"/>
      <c r="L178" s="16"/>
      <c r="M178" s="16"/>
      <c r="N178" s="3"/>
      <c r="O178" s="3"/>
      <c r="P178" s="3"/>
      <c r="Q178" s="3"/>
    </row>
    <row r="179" spans="1:17" x14ac:dyDescent="0.2">
      <c r="A179" s="4"/>
      <c r="B179" s="336"/>
      <c r="C179" s="7"/>
      <c r="D179" s="17"/>
      <c r="E179" s="17"/>
      <c r="F179" s="17"/>
      <c r="G179" s="17"/>
      <c r="H179" s="17"/>
      <c r="I179" s="17"/>
      <c r="J179" s="17"/>
      <c r="K179" s="17"/>
      <c r="L179" s="16"/>
      <c r="M179" s="16"/>
      <c r="N179" s="3"/>
      <c r="O179" s="3"/>
      <c r="P179" s="3"/>
      <c r="Q179" s="3"/>
    </row>
    <row r="180" spans="1:17" x14ac:dyDescent="0.2">
      <c r="A180" s="4"/>
      <c r="B180" s="336"/>
      <c r="C180" s="7"/>
      <c r="D180" s="17"/>
      <c r="E180" s="17"/>
      <c r="F180" s="17"/>
      <c r="G180" s="17"/>
      <c r="H180" s="17"/>
      <c r="I180" s="17"/>
      <c r="J180" s="17"/>
      <c r="K180" s="17"/>
      <c r="L180" s="16"/>
      <c r="M180" s="16"/>
      <c r="N180" s="3"/>
      <c r="O180" s="3"/>
      <c r="P180" s="3"/>
      <c r="Q180" s="3"/>
    </row>
    <row r="181" spans="1:17" x14ac:dyDescent="0.2">
      <c r="A181" s="4"/>
      <c r="B181" s="336"/>
      <c r="C181" s="7"/>
      <c r="D181" s="17"/>
      <c r="E181" s="17"/>
      <c r="F181" s="17"/>
      <c r="G181" s="17"/>
      <c r="H181" s="17"/>
      <c r="I181" s="17"/>
      <c r="J181" s="17"/>
      <c r="K181" s="17"/>
      <c r="L181" s="16"/>
      <c r="M181" s="16"/>
      <c r="N181" s="3"/>
      <c r="O181" s="3"/>
      <c r="P181" s="3"/>
      <c r="Q181" s="3"/>
    </row>
    <row r="182" spans="1:17" x14ac:dyDescent="0.2">
      <c r="A182" s="4"/>
      <c r="B182" s="336"/>
      <c r="C182" s="7"/>
      <c r="D182" s="17"/>
      <c r="E182" s="17"/>
      <c r="F182" s="17"/>
      <c r="G182" s="17"/>
      <c r="H182" s="17"/>
      <c r="I182" s="17"/>
      <c r="J182" s="17"/>
      <c r="K182" s="17"/>
      <c r="L182" s="16"/>
      <c r="M182" s="16"/>
      <c r="N182" s="3"/>
      <c r="O182" s="3"/>
      <c r="P182" s="3"/>
      <c r="Q182" s="3"/>
    </row>
    <row r="183" spans="1:17" x14ac:dyDescent="0.2">
      <c r="A183" s="4"/>
      <c r="B183" s="336"/>
      <c r="C183" s="7"/>
      <c r="D183" s="17"/>
      <c r="E183" s="17"/>
      <c r="F183" s="17"/>
      <c r="G183" s="17"/>
      <c r="H183" s="17"/>
      <c r="I183" s="17"/>
      <c r="J183" s="17"/>
      <c r="K183" s="17"/>
      <c r="L183" s="16"/>
      <c r="M183" s="16"/>
      <c r="N183" s="3"/>
      <c r="O183" s="3"/>
      <c r="P183" s="3"/>
      <c r="Q183" s="3"/>
    </row>
    <row r="184" spans="1:17" x14ac:dyDescent="0.2">
      <c r="A184" s="4"/>
      <c r="B184" s="336"/>
      <c r="C184" s="7"/>
      <c r="D184" s="17"/>
      <c r="E184" s="17"/>
      <c r="F184" s="17"/>
      <c r="G184" s="17"/>
      <c r="H184" s="17"/>
      <c r="I184" s="17"/>
      <c r="J184" s="17"/>
      <c r="K184" s="17"/>
      <c r="L184" s="16"/>
      <c r="M184" s="16"/>
      <c r="N184" s="3"/>
      <c r="O184" s="3"/>
      <c r="P184" s="3"/>
      <c r="Q184" s="3"/>
    </row>
    <row r="185" spans="1:17" x14ac:dyDescent="0.2">
      <c r="A185" s="4"/>
      <c r="B185" s="336"/>
      <c r="C185" s="7"/>
      <c r="D185" s="17"/>
      <c r="E185" s="17"/>
      <c r="F185" s="17"/>
      <c r="G185" s="17"/>
      <c r="H185" s="17"/>
      <c r="I185" s="17"/>
      <c r="J185" s="17"/>
      <c r="K185" s="17"/>
      <c r="L185" s="16"/>
      <c r="M185" s="16"/>
      <c r="N185" s="3"/>
      <c r="O185" s="3"/>
      <c r="P185" s="3"/>
      <c r="Q185" s="3"/>
    </row>
    <row r="186" spans="1:17" x14ac:dyDescent="0.2">
      <c r="A186" s="4"/>
      <c r="B186" s="336"/>
      <c r="C186" s="7"/>
      <c r="D186" s="17"/>
      <c r="E186" s="17"/>
      <c r="F186" s="17"/>
      <c r="G186" s="17"/>
      <c r="H186" s="17"/>
      <c r="I186" s="17"/>
      <c r="J186" s="17"/>
      <c r="K186" s="17"/>
      <c r="L186" s="16"/>
      <c r="M186" s="16"/>
      <c r="N186" s="3"/>
      <c r="O186" s="3"/>
      <c r="P186" s="3"/>
      <c r="Q186" s="3"/>
    </row>
    <row r="187" spans="1:17" x14ac:dyDescent="0.2">
      <c r="A187" s="4"/>
      <c r="B187" s="336"/>
      <c r="C187" s="7"/>
      <c r="D187" s="17"/>
      <c r="E187" s="17"/>
      <c r="F187" s="17"/>
      <c r="G187" s="17"/>
      <c r="H187" s="17"/>
      <c r="I187" s="17"/>
      <c r="J187" s="17"/>
      <c r="K187" s="17"/>
      <c r="L187" s="16"/>
      <c r="M187" s="16"/>
      <c r="N187" s="3"/>
      <c r="O187" s="3"/>
      <c r="P187" s="3"/>
      <c r="Q187" s="3"/>
    </row>
    <row r="188" spans="1:17" x14ac:dyDescent="0.2">
      <c r="A188" s="4"/>
      <c r="B188" s="340"/>
      <c r="C188" s="340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3"/>
      <c r="O188" s="3"/>
      <c r="P188" s="3"/>
      <c r="Q188" s="3"/>
    </row>
    <row r="189" spans="1:17" x14ac:dyDescent="0.2">
      <c r="A189" s="4"/>
      <c r="B189" s="336"/>
      <c r="C189" s="7"/>
      <c r="D189" s="17"/>
      <c r="E189" s="17"/>
      <c r="F189" s="17"/>
      <c r="G189" s="17"/>
      <c r="H189" s="17"/>
      <c r="I189" s="17"/>
      <c r="J189" s="17"/>
      <c r="K189" s="17"/>
      <c r="L189" s="16"/>
      <c r="M189" s="16"/>
      <c r="N189" s="3"/>
      <c r="O189" s="3"/>
      <c r="P189" s="3"/>
      <c r="Q189" s="3"/>
    </row>
    <row r="190" spans="1:17" x14ac:dyDescent="0.2">
      <c r="A190" s="4"/>
      <c r="B190" s="336"/>
      <c r="C190" s="7"/>
      <c r="D190" s="17"/>
      <c r="E190" s="17"/>
      <c r="F190" s="17"/>
      <c r="G190" s="17"/>
      <c r="H190" s="17"/>
      <c r="I190" s="17"/>
      <c r="J190" s="17"/>
      <c r="K190" s="17"/>
      <c r="L190" s="16"/>
      <c r="M190" s="16"/>
      <c r="N190" s="3"/>
      <c r="O190" s="3"/>
      <c r="P190" s="3"/>
      <c r="Q190" s="3"/>
    </row>
    <row r="191" spans="1:17" x14ac:dyDescent="0.2">
      <c r="A191" s="4"/>
      <c r="B191" s="336"/>
      <c r="C191" s="7"/>
      <c r="D191" s="17"/>
      <c r="E191" s="17"/>
      <c r="F191" s="17"/>
      <c r="G191" s="17"/>
      <c r="H191" s="17"/>
      <c r="I191" s="17"/>
      <c r="J191" s="17"/>
      <c r="K191" s="17"/>
      <c r="L191" s="16"/>
      <c r="M191" s="16"/>
      <c r="N191" s="3"/>
      <c r="O191" s="3"/>
      <c r="P191" s="3"/>
      <c r="Q191" s="3"/>
    </row>
    <row r="192" spans="1:17" x14ac:dyDescent="0.2">
      <c r="A192" s="4"/>
      <c r="B192" s="336"/>
      <c r="C192" s="7"/>
      <c r="D192" s="17"/>
      <c r="E192" s="17"/>
      <c r="F192" s="17"/>
      <c r="G192" s="17"/>
      <c r="H192" s="17"/>
      <c r="I192" s="17"/>
      <c r="J192" s="17"/>
      <c r="K192" s="17"/>
      <c r="L192" s="16"/>
      <c r="M192" s="16"/>
      <c r="N192" s="3"/>
      <c r="O192" s="3"/>
      <c r="P192" s="3"/>
      <c r="Q192" s="3"/>
    </row>
    <row r="193" spans="1:17" x14ac:dyDescent="0.2">
      <c r="A193" s="4"/>
      <c r="B193" s="336"/>
      <c r="C193" s="7"/>
      <c r="D193" s="17"/>
      <c r="E193" s="17"/>
      <c r="F193" s="17"/>
      <c r="G193" s="17"/>
      <c r="H193" s="17"/>
      <c r="I193" s="17"/>
      <c r="J193" s="17"/>
      <c r="K193" s="17"/>
      <c r="L193" s="16"/>
      <c r="M193" s="16"/>
      <c r="N193" s="3"/>
      <c r="O193" s="3"/>
      <c r="P193" s="3"/>
      <c r="Q193" s="3"/>
    </row>
    <row r="194" spans="1:17" x14ac:dyDescent="0.2">
      <c r="A194" s="4"/>
      <c r="B194" s="336"/>
      <c r="C194" s="7"/>
      <c r="D194" s="17"/>
      <c r="E194" s="17"/>
      <c r="F194" s="17"/>
      <c r="G194" s="17"/>
      <c r="H194" s="17"/>
      <c r="I194" s="17"/>
      <c r="J194" s="17"/>
      <c r="K194" s="17"/>
      <c r="L194" s="16"/>
      <c r="M194" s="16"/>
      <c r="N194" s="3"/>
      <c r="O194" s="3"/>
      <c r="P194" s="3"/>
      <c r="Q194" s="3"/>
    </row>
    <row r="195" spans="1:17" x14ac:dyDescent="0.2">
      <c r="A195" s="4"/>
      <c r="B195" s="336"/>
      <c r="C195" s="7"/>
      <c r="D195" s="17"/>
      <c r="E195" s="17"/>
      <c r="F195" s="17"/>
      <c r="G195" s="17"/>
      <c r="H195" s="17"/>
      <c r="I195" s="17"/>
      <c r="J195" s="17"/>
      <c r="K195" s="17"/>
      <c r="L195" s="16"/>
      <c r="M195" s="16"/>
      <c r="N195" s="3"/>
      <c r="O195" s="3"/>
      <c r="P195" s="3"/>
      <c r="Q195" s="3"/>
    </row>
    <row r="196" spans="1:17" x14ac:dyDescent="0.2">
      <c r="A196" s="4"/>
      <c r="B196" s="336"/>
      <c r="C196" s="7"/>
      <c r="D196" s="17"/>
      <c r="E196" s="17"/>
      <c r="F196" s="17"/>
      <c r="G196" s="17"/>
      <c r="H196" s="17"/>
      <c r="I196" s="17"/>
      <c r="J196" s="17"/>
      <c r="K196" s="17"/>
      <c r="L196" s="16"/>
      <c r="M196" s="16"/>
      <c r="N196" s="3"/>
      <c r="O196" s="3"/>
      <c r="P196" s="3"/>
      <c r="Q196" s="3"/>
    </row>
    <row r="197" spans="1:17" x14ac:dyDescent="0.2">
      <c r="A197" s="4"/>
      <c r="B197" s="336"/>
      <c r="C197" s="7"/>
      <c r="D197" s="17"/>
      <c r="E197" s="17"/>
      <c r="F197" s="17"/>
      <c r="G197" s="17"/>
      <c r="H197" s="17"/>
      <c r="I197" s="17"/>
      <c r="J197" s="17"/>
      <c r="K197" s="17"/>
      <c r="L197" s="16"/>
      <c r="M197" s="16"/>
      <c r="N197" s="3"/>
      <c r="O197" s="3"/>
      <c r="P197" s="3"/>
      <c r="Q197" s="3"/>
    </row>
    <row r="198" spans="1:17" x14ac:dyDescent="0.2">
      <c r="A198" s="4"/>
      <c r="B198" s="336"/>
      <c r="C198" s="7"/>
      <c r="D198" s="17"/>
      <c r="E198" s="17"/>
      <c r="F198" s="17"/>
      <c r="G198" s="17"/>
      <c r="H198" s="17"/>
      <c r="I198" s="17"/>
      <c r="J198" s="17"/>
      <c r="K198" s="17"/>
      <c r="L198" s="16"/>
      <c r="M198" s="16"/>
      <c r="N198" s="3"/>
      <c r="O198" s="3"/>
      <c r="P198" s="3"/>
      <c r="Q198" s="3"/>
    </row>
    <row r="199" spans="1:17" x14ac:dyDescent="0.2">
      <c r="A199" s="4"/>
      <c r="B199" s="336"/>
      <c r="C199" s="7"/>
      <c r="D199" s="17"/>
      <c r="E199" s="17"/>
      <c r="F199" s="17"/>
      <c r="G199" s="17"/>
      <c r="H199" s="17"/>
      <c r="I199" s="17"/>
      <c r="J199" s="17"/>
      <c r="K199" s="17"/>
      <c r="L199" s="16"/>
      <c r="M199" s="16"/>
      <c r="N199" s="3"/>
      <c r="O199" s="3"/>
      <c r="P199" s="3"/>
      <c r="Q199" s="3"/>
    </row>
    <row r="200" spans="1:17" x14ac:dyDescent="0.2">
      <c r="A200" s="4"/>
      <c r="B200" s="336"/>
      <c r="C200" s="7"/>
      <c r="D200" s="17"/>
      <c r="E200" s="17"/>
      <c r="F200" s="17"/>
      <c r="G200" s="17"/>
      <c r="H200" s="17"/>
      <c r="I200" s="17"/>
      <c r="J200" s="17"/>
      <c r="K200" s="17"/>
      <c r="L200" s="16"/>
      <c r="M200" s="16"/>
      <c r="N200" s="3"/>
      <c r="O200" s="3"/>
      <c r="P200" s="3"/>
      <c r="Q200" s="3"/>
    </row>
    <row r="201" spans="1:17" x14ac:dyDescent="0.2">
      <c r="A201" s="4"/>
      <c r="B201" s="340"/>
      <c r="C201" s="340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3"/>
      <c r="O201" s="3"/>
      <c r="P201" s="3"/>
      <c r="Q201" s="3"/>
    </row>
    <row r="202" spans="1:17" x14ac:dyDescent="0.2">
      <c r="A202" s="4"/>
      <c r="B202" s="341"/>
      <c r="C202" s="339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"/>
      <c r="O202" s="3"/>
      <c r="P202" s="3"/>
      <c r="Q202" s="3"/>
    </row>
    <row r="203" spans="1:17" x14ac:dyDescent="0.2">
      <c r="A203" s="4"/>
      <c r="B203" s="341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"/>
      <c r="O203" s="3"/>
      <c r="P203" s="3"/>
      <c r="Q203" s="3"/>
    </row>
    <row r="204" spans="1:17" x14ac:dyDescent="0.2">
      <c r="A204" s="4"/>
      <c r="B204" s="341"/>
      <c r="C204" s="339"/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"/>
      <c r="O204" s="3"/>
      <c r="P204" s="3"/>
      <c r="Q204" s="3"/>
    </row>
    <row r="205" spans="1:17" x14ac:dyDescent="0.2">
      <c r="A205" s="4"/>
      <c r="B205" s="339"/>
      <c r="C205" s="339"/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"/>
      <c r="O205" s="3"/>
      <c r="P205" s="3"/>
      <c r="Q205" s="3"/>
    </row>
    <row r="206" spans="1:17" x14ac:dyDescent="0.2">
      <c r="A206" s="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3"/>
      <c r="O206" s="3"/>
      <c r="P206" s="3"/>
      <c r="Q206" s="3"/>
    </row>
    <row r="207" spans="1:17" x14ac:dyDescent="0.2">
      <c r="A207" s="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3"/>
      <c r="O207" s="3"/>
      <c r="P207" s="3"/>
      <c r="Q207" s="3"/>
    </row>
    <row r="208" spans="1:17" x14ac:dyDescent="0.2">
      <c r="A208" s="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3"/>
      <c r="O208" s="3"/>
      <c r="P208" s="3"/>
      <c r="Q208" s="3"/>
    </row>
    <row r="209" spans="1:17" x14ac:dyDescent="0.2">
      <c r="A209" s="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3"/>
      <c r="O209" s="3"/>
      <c r="P209" s="3"/>
      <c r="Q209" s="3"/>
    </row>
    <row r="210" spans="1:17" x14ac:dyDescent="0.2">
      <c r="A210" s="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3"/>
      <c r="O210" s="3"/>
      <c r="P210" s="3"/>
      <c r="Q210" s="3"/>
    </row>
    <row r="211" spans="1:17" x14ac:dyDescent="0.2">
      <c r="A211" s="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3"/>
      <c r="O211" s="3"/>
      <c r="P211" s="3"/>
      <c r="Q211" s="3"/>
    </row>
    <row r="212" spans="1:17" x14ac:dyDescent="0.2">
      <c r="A212" s="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3"/>
      <c r="O212" s="3"/>
      <c r="P212" s="3"/>
      <c r="Q212" s="3"/>
    </row>
    <row r="213" spans="1:17" x14ac:dyDescent="0.2">
      <c r="A213" s="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3"/>
      <c r="O213" s="3"/>
      <c r="P213" s="3"/>
      <c r="Q213" s="3"/>
    </row>
    <row r="214" spans="1:17" x14ac:dyDescent="0.2">
      <c r="A214" s="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3"/>
      <c r="O214" s="3"/>
      <c r="P214" s="3"/>
      <c r="Q214" s="3"/>
    </row>
    <row r="215" spans="1:17" x14ac:dyDescent="0.2">
      <c r="A215" s="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3"/>
      <c r="O215" s="3"/>
      <c r="P215" s="3"/>
      <c r="Q215" s="3"/>
    </row>
    <row r="216" spans="1:17" x14ac:dyDescent="0.2">
      <c r="A216" s="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3"/>
      <c r="O216" s="3"/>
      <c r="P216" s="3"/>
      <c r="Q216" s="3"/>
    </row>
    <row r="217" spans="1:17" x14ac:dyDescent="0.2">
      <c r="A217" s="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3"/>
      <c r="O217" s="3"/>
      <c r="P217" s="3"/>
      <c r="Q217" s="3"/>
    </row>
    <row r="218" spans="1:17" x14ac:dyDescent="0.2">
      <c r="A218" s="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3"/>
      <c r="O218" s="3"/>
      <c r="P218" s="3"/>
      <c r="Q218" s="3"/>
    </row>
    <row r="219" spans="1:17" x14ac:dyDescent="0.2">
      <c r="A219" s="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3"/>
      <c r="O219" s="3"/>
      <c r="P219" s="3"/>
      <c r="Q219" s="3"/>
    </row>
    <row r="220" spans="1:17" x14ac:dyDescent="0.2">
      <c r="A220" s="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3"/>
      <c r="O220" s="3"/>
      <c r="P220" s="3"/>
      <c r="Q220" s="3"/>
    </row>
    <row r="221" spans="1:17" x14ac:dyDescent="0.2">
      <c r="A221" s="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3"/>
      <c r="O221" s="3"/>
      <c r="P221" s="3"/>
      <c r="Q221" s="3"/>
    </row>
    <row r="222" spans="1:17" x14ac:dyDescent="0.2">
      <c r="A222" s="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3"/>
      <c r="O222" s="3"/>
      <c r="P222" s="3"/>
      <c r="Q222" s="3"/>
    </row>
    <row r="223" spans="1:17" x14ac:dyDescent="0.2">
      <c r="A223" s="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3"/>
      <c r="O223" s="3"/>
      <c r="P223" s="3"/>
      <c r="Q223" s="3"/>
    </row>
    <row r="224" spans="1:17" x14ac:dyDescent="0.2">
      <c r="A224" s="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3"/>
      <c r="O224" s="3"/>
      <c r="P224" s="3"/>
      <c r="Q224" s="3"/>
    </row>
    <row r="225" spans="1:17" x14ac:dyDescent="0.2">
      <c r="A225" s="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3"/>
      <c r="O225" s="3"/>
      <c r="P225" s="3"/>
      <c r="Q225" s="3"/>
    </row>
    <row r="226" spans="1:17" x14ac:dyDescent="0.2">
      <c r="A226" s="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3"/>
      <c r="O226" s="3"/>
      <c r="P226" s="3"/>
      <c r="Q226" s="3"/>
    </row>
    <row r="227" spans="1:17" x14ac:dyDescent="0.2">
      <c r="A227" s="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3"/>
      <c r="O227" s="3"/>
      <c r="P227" s="3"/>
      <c r="Q227" s="3"/>
    </row>
    <row r="228" spans="1:17" x14ac:dyDescent="0.2">
      <c r="A228" s="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3"/>
      <c r="O228" s="3"/>
      <c r="P228" s="3"/>
      <c r="Q228" s="3"/>
    </row>
    <row r="229" spans="1:17" x14ac:dyDescent="0.2">
      <c r="A229" s="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3"/>
      <c r="O229" s="3"/>
      <c r="P229" s="3"/>
      <c r="Q229" s="3"/>
    </row>
    <row r="230" spans="1:17" x14ac:dyDescent="0.2">
      <c r="A230" s="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3"/>
      <c r="O230" s="3"/>
      <c r="P230" s="3"/>
      <c r="Q230" s="3"/>
    </row>
    <row r="231" spans="1:17" x14ac:dyDescent="0.2">
      <c r="A231" s="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3"/>
      <c r="O231" s="3"/>
      <c r="P231" s="3"/>
      <c r="Q231" s="3"/>
    </row>
    <row r="232" spans="1:17" x14ac:dyDescent="0.2">
      <c r="A232" s="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3"/>
      <c r="O232" s="3"/>
      <c r="P232" s="3"/>
      <c r="Q232" s="3"/>
    </row>
    <row r="233" spans="1:17" x14ac:dyDescent="0.2">
      <c r="A233" s="4"/>
      <c r="B233" s="13"/>
      <c r="C233" s="1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3"/>
      <c r="O233" s="3"/>
      <c r="P233" s="3"/>
      <c r="Q233" s="3"/>
    </row>
    <row r="234" spans="1:17" x14ac:dyDescent="0.2">
      <c r="A234" s="4"/>
      <c r="B234" s="13"/>
      <c r="C234" s="1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3"/>
      <c r="O234" s="3"/>
      <c r="P234" s="3"/>
      <c r="Q234" s="3"/>
    </row>
    <row r="235" spans="1:17" x14ac:dyDescent="0.2">
      <c r="A235" s="4"/>
      <c r="B235" s="13"/>
      <c r="C235" s="1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3"/>
      <c r="O235" s="3"/>
      <c r="P235" s="3"/>
      <c r="Q235" s="3"/>
    </row>
    <row r="236" spans="1:17" x14ac:dyDescent="0.2">
      <c r="A236" s="4"/>
      <c r="B236" s="337"/>
      <c r="C236" s="338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"/>
      <c r="O236" s="3"/>
      <c r="P236" s="3"/>
      <c r="Q236" s="3"/>
    </row>
    <row r="237" spans="1:17" x14ac:dyDescent="0.2">
      <c r="A237" s="4"/>
      <c r="B237" s="338"/>
      <c r="C237" s="3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3"/>
      <c r="O237" s="3"/>
      <c r="P237" s="3"/>
      <c r="Q237" s="3"/>
    </row>
    <row r="238" spans="1:17" ht="12.75" customHeight="1" x14ac:dyDescent="0.2">
      <c r="A238" s="4"/>
      <c r="B238" s="336"/>
      <c r="C238" s="1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3"/>
      <c r="O238" s="3"/>
      <c r="P238" s="3"/>
      <c r="Q238" s="3"/>
    </row>
    <row r="239" spans="1:17" ht="12.75" customHeight="1" x14ac:dyDescent="0.2">
      <c r="A239" s="4"/>
      <c r="B239" s="336"/>
      <c r="C239" s="1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3"/>
      <c r="O239" s="3"/>
      <c r="P239" s="3"/>
      <c r="Q239" s="3"/>
    </row>
    <row r="240" spans="1:17" ht="13.5" customHeight="1" x14ac:dyDescent="0.2">
      <c r="A240" s="4"/>
      <c r="B240" s="336"/>
      <c r="C240" s="1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3"/>
      <c r="O240" s="3"/>
      <c r="P240" s="3"/>
      <c r="Q240" s="3"/>
    </row>
    <row r="241" spans="1:17" ht="12.75" customHeight="1" x14ac:dyDescent="0.2">
      <c r="A241" s="4"/>
      <c r="B241" s="336"/>
      <c r="C241" s="1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3"/>
      <c r="O241" s="3"/>
      <c r="P241" s="3"/>
      <c r="Q241" s="3"/>
    </row>
    <row r="242" spans="1:17" ht="12.75" customHeight="1" x14ac:dyDescent="0.2">
      <c r="A242" s="4"/>
      <c r="B242" s="336"/>
      <c r="C242" s="1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3"/>
      <c r="O242" s="3"/>
      <c r="P242" s="3"/>
      <c r="Q242" s="3"/>
    </row>
    <row r="243" spans="1:17" ht="13.5" customHeight="1" x14ac:dyDescent="0.2">
      <c r="A243" s="4"/>
      <c r="B243" s="336"/>
      <c r="C243" s="1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3"/>
      <c r="O243" s="3"/>
      <c r="P243" s="3"/>
      <c r="Q243" s="3"/>
    </row>
    <row r="244" spans="1:17" x14ac:dyDescent="0.2">
      <c r="A244" s="4"/>
      <c r="B244" s="3"/>
      <c r="C244" s="3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"/>
      <c r="O244" s="3"/>
      <c r="P244" s="3"/>
      <c r="Q244" s="3"/>
    </row>
    <row r="245" spans="1:17" x14ac:dyDescent="0.2">
      <c r="A245" s="4"/>
      <c r="B245" s="3"/>
      <c r="C245" s="3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"/>
      <c r="O245" s="3"/>
      <c r="P245" s="3"/>
      <c r="Q245" s="3"/>
    </row>
    <row r="246" spans="1:17" x14ac:dyDescent="0.2">
      <c r="A246" s="4"/>
      <c r="B246" s="3"/>
      <c r="C246" s="3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"/>
      <c r="O246" s="3"/>
      <c r="P246" s="3"/>
      <c r="Q246" s="3"/>
    </row>
    <row r="247" spans="1:17" x14ac:dyDescent="0.2">
      <c r="A247" s="4"/>
      <c r="B247" s="3"/>
      <c r="C247" s="3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"/>
      <c r="O247" s="3"/>
      <c r="P247" s="3"/>
      <c r="Q247" s="3"/>
    </row>
    <row r="248" spans="1:17" x14ac:dyDescent="0.2">
      <c r="A248" s="4"/>
      <c r="B248" s="3"/>
      <c r="C248" s="3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3"/>
      <c r="O248" s="3"/>
      <c r="P248" s="3"/>
      <c r="Q248" s="3"/>
    </row>
    <row r="249" spans="1:17" x14ac:dyDescent="0.2">
      <c r="A249" s="4"/>
      <c r="B249" s="3"/>
      <c r="C249" s="3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3"/>
      <c r="O249" s="3"/>
      <c r="P249" s="3"/>
      <c r="Q249" s="3"/>
    </row>
    <row r="250" spans="1:17" x14ac:dyDescent="0.2">
      <c r="A250" s="4"/>
      <c r="B250" s="3"/>
      <c r="C250" s="3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"/>
      <c r="O250" s="3"/>
      <c r="P250" s="3"/>
      <c r="Q250" s="3"/>
    </row>
    <row r="251" spans="1:17" x14ac:dyDescent="0.2">
      <c r="A251" s="4"/>
      <c r="B251" s="3"/>
      <c r="C251" s="3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"/>
      <c r="O251" s="3"/>
      <c r="P251" s="3"/>
      <c r="Q251" s="3"/>
    </row>
    <row r="252" spans="1:17" x14ac:dyDescent="0.2">
      <c r="A252" s="4"/>
      <c r="B252" s="3"/>
      <c r="C252" s="3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"/>
      <c r="O252" s="3"/>
      <c r="P252" s="3"/>
      <c r="Q252" s="3"/>
    </row>
    <row r="253" spans="1:17" x14ac:dyDescent="0.2">
      <c r="A253" s="4"/>
      <c r="B253" s="3"/>
      <c r="C253" s="3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3"/>
      <c r="O253" s="3"/>
      <c r="P253" s="3"/>
      <c r="Q253" s="3"/>
    </row>
    <row r="254" spans="1:17" x14ac:dyDescent="0.2">
      <c r="A254" s="4"/>
      <c r="B254" s="3"/>
      <c r="C254" s="3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3"/>
      <c r="O254" s="3"/>
      <c r="P254" s="3"/>
      <c r="Q254" s="3"/>
    </row>
    <row r="255" spans="1:17" x14ac:dyDescent="0.2">
      <c r="A255" s="4"/>
      <c r="B255" s="3"/>
      <c r="C255" s="3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3"/>
      <c r="O255" s="3"/>
      <c r="P255" s="3"/>
      <c r="Q255" s="3"/>
    </row>
    <row r="256" spans="1:17" x14ac:dyDescent="0.2">
      <c r="A256" s="4"/>
      <c r="B256" s="3"/>
      <c r="C256" s="3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3"/>
      <c r="O256" s="3"/>
      <c r="P256" s="3"/>
      <c r="Q256" s="3"/>
    </row>
    <row r="257" spans="1:17" x14ac:dyDescent="0.2">
      <c r="A257" s="4"/>
      <c r="B257" s="3"/>
      <c r="C257" s="3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3"/>
      <c r="O257" s="3"/>
      <c r="P257" s="3"/>
      <c r="Q257" s="3"/>
    </row>
    <row r="258" spans="1:17" x14ac:dyDescent="0.2">
      <c r="A258" s="4"/>
      <c r="B258" s="3"/>
      <c r="C258" s="3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3"/>
      <c r="O258" s="3"/>
      <c r="P258" s="3"/>
      <c r="Q258" s="3"/>
    </row>
    <row r="259" spans="1:17" x14ac:dyDescent="0.2">
      <c r="A259" s="4"/>
      <c r="B259" s="3"/>
      <c r="C259" s="3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3"/>
      <c r="O259" s="3"/>
      <c r="P259" s="3"/>
      <c r="Q259" s="3"/>
    </row>
    <row r="260" spans="1:17" x14ac:dyDescent="0.2">
      <c r="A260" s="4"/>
      <c r="B260" s="3"/>
      <c r="C260" s="3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3"/>
      <c r="O260" s="3"/>
      <c r="P260" s="3"/>
      <c r="Q260" s="3"/>
    </row>
    <row r="261" spans="1:17" x14ac:dyDescent="0.2">
      <c r="A261" s="4"/>
      <c r="B261" s="3"/>
      <c r="C261" s="3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3"/>
      <c r="O261" s="3"/>
      <c r="P261" s="3"/>
      <c r="Q261" s="3"/>
    </row>
    <row r="262" spans="1:17" x14ac:dyDescent="0.2">
      <c r="A262" s="4"/>
      <c r="B262" s="3"/>
      <c r="C262" s="3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3"/>
      <c r="O262" s="3"/>
      <c r="P262" s="3"/>
      <c r="Q262" s="3"/>
    </row>
    <row r="263" spans="1:17" x14ac:dyDescent="0.2">
      <c r="A263" s="4"/>
      <c r="B263" s="3"/>
      <c r="C263" s="3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3"/>
      <c r="O263" s="3"/>
      <c r="P263" s="3"/>
      <c r="Q263" s="3"/>
    </row>
    <row r="264" spans="1:17" x14ac:dyDescent="0.2">
      <c r="A264" s="4"/>
      <c r="B264" s="3"/>
      <c r="C264" s="3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3"/>
      <c r="O264" s="3"/>
      <c r="P264" s="3"/>
      <c r="Q264" s="3"/>
    </row>
    <row r="265" spans="1:17" x14ac:dyDescent="0.2">
      <c r="A265" s="4"/>
      <c r="B265" s="3"/>
      <c r="C265" s="3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3"/>
      <c r="O265" s="3"/>
      <c r="P265" s="3"/>
      <c r="Q265" s="3"/>
    </row>
    <row r="266" spans="1:17" x14ac:dyDescent="0.2">
      <c r="A266" s="4"/>
      <c r="B266" s="3"/>
      <c r="C266" s="3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3"/>
      <c r="O266" s="3"/>
      <c r="P266" s="3"/>
      <c r="Q266" s="3"/>
    </row>
    <row r="267" spans="1:17" x14ac:dyDescent="0.2">
      <c r="A267" s="4"/>
      <c r="B267" s="3"/>
      <c r="C267" s="3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3"/>
      <c r="O267" s="3"/>
      <c r="P267" s="3"/>
      <c r="Q267" s="3"/>
    </row>
    <row r="268" spans="1:17" x14ac:dyDescent="0.2">
      <c r="A268" s="4"/>
      <c r="B268" s="3"/>
      <c r="C268" s="3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3"/>
      <c r="O268" s="3"/>
      <c r="P268" s="3"/>
      <c r="Q268" s="3"/>
    </row>
    <row r="269" spans="1:17" x14ac:dyDescent="0.2">
      <c r="A269" s="4"/>
      <c r="B269" s="3"/>
      <c r="C269" s="3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3"/>
      <c r="O269" s="3"/>
      <c r="P269" s="3"/>
      <c r="Q269" s="3"/>
    </row>
    <row r="270" spans="1:17" x14ac:dyDescent="0.2">
      <c r="A270" s="4"/>
      <c r="B270" s="3"/>
      <c r="C270" s="3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3"/>
      <c r="O270" s="3"/>
      <c r="P270" s="3"/>
      <c r="Q270" s="3"/>
    </row>
    <row r="271" spans="1:17" x14ac:dyDescent="0.2">
      <c r="A271" s="4"/>
      <c r="B271" s="3"/>
      <c r="C271" s="3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3"/>
      <c r="O271" s="3"/>
      <c r="P271" s="3"/>
      <c r="Q271" s="3"/>
    </row>
    <row r="272" spans="1:17" x14ac:dyDescent="0.2">
      <c r="A272" s="4"/>
      <c r="B272" s="3"/>
      <c r="C272" s="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3"/>
      <c r="O272" s="3"/>
      <c r="P272" s="3"/>
      <c r="Q272" s="3"/>
    </row>
    <row r="273" spans="1:17" x14ac:dyDescent="0.2">
      <c r="A273" s="4"/>
      <c r="B273" s="3"/>
      <c r="C273" s="3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3"/>
      <c r="O273" s="3"/>
      <c r="P273" s="3"/>
      <c r="Q273" s="3"/>
    </row>
    <row r="274" spans="1:17" x14ac:dyDescent="0.2">
      <c r="A274" s="4"/>
      <c r="B274" s="3"/>
      <c r="C274" s="3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3"/>
      <c r="O274" s="3"/>
      <c r="P274" s="3"/>
      <c r="Q274" s="3"/>
    </row>
    <row r="275" spans="1:17" x14ac:dyDescent="0.2">
      <c r="A275" s="4"/>
      <c r="B275" s="3"/>
      <c r="C275" s="3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3"/>
      <c r="O275" s="3"/>
      <c r="P275" s="3"/>
      <c r="Q275" s="3"/>
    </row>
    <row r="276" spans="1:17" x14ac:dyDescent="0.2">
      <c r="A276" s="4"/>
      <c r="B276" s="3"/>
      <c r="C276" s="3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3"/>
      <c r="O276" s="3"/>
      <c r="P276" s="3"/>
      <c r="Q276" s="3"/>
    </row>
    <row r="277" spans="1:17" x14ac:dyDescent="0.2">
      <c r="A277" s="4"/>
      <c r="B277" s="3"/>
      <c r="C277" s="3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3"/>
      <c r="O277" s="3"/>
      <c r="P277" s="3"/>
      <c r="Q277" s="3"/>
    </row>
    <row r="278" spans="1:17" x14ac:dyDescent="0.2">
      <c r="A278" s="4"/>
      <c r="B278" s="3"/>
      <c r="C278" s="3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3"/>
      <c r="O278" s="3"/>
      <c r="P278" s="3"/>
      <c r="Q278" s="3"/>
    </row>
    <row r="279" spans="1:17" x14ac:dyDescent="0.2">
      <c r="A279" s="4"/>
      <c r="B279" s="3"/>
      <c r="C279" s="3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3"/>
      <c r="O279" s="3"/>
      <c r="P279" s="3"/>
      <c r="Q279" s="3"/>
    </row>
    <row r="280" spans="1:17" x14ac:dyDescent="0.2">
      <c r="A280" s="4"/>
      <c r="B280" s="3"/>
      <c r="C280" s="3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3"/>
      <c r="O280" s="3"/>
      <c r="P280" s="3"/>
      <c r="Q280" s="3"/>
    </row>
    <row r="281" spans="1:17" x14ac:dyDescent="0.2">
      <c r="A281" s="4"/>
      <c r="B281" s="3"/>
      <c r="C281" s="3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3"/>
      <c r="O281" s="3"/>
      <c r="P281" s="3"/>
      <c r="Q281" s="3"/>
    </row>
    <row r="282" spans="1:17" x14ac:dyDescent="0.2">
      <c r="A282" s="4"/>
      <c r="B282" s="3"/>
      <c r="C282" s="3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3"/>
      <c r="O282" s="3"/>
      <c r="P282" s="3"/>
      <c r="Q282" s="3"/>
    </row>
    <row r="283" spans="1:17" x14ac:dyDescent="0.2">
      <c r="A283" s="4"/>
      <c r="B283" s="3"/>
      <c r="C283" s="3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3"/>
      <c r="O283" s="3"/>
      <c r="P283" s="3"/>
      <c r="Q283" s="3"/>
    </row>
    <row r="284" spans="1:17" x14ac:dyDescent="0.2">
      <c r="A284" s="4"/>
      <c r="B284" s="3"/>
      <c r="C284" s="3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3"/>
      <c r="O284" s="3"/>
      <c r="P284" s="3"/>
      <c r="Q284" s="3"/>
    </row>
    <row r="285" spans="1:17" x14ac:dyDescent="0.2">
      <c r="A285" s="4"/>
      <c r="B285" s="3"/>
      <c r="C285" s="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3"/>
      <c r="O285" s="3"/>
      <c r="P285" s="3"/>
      <c r="Q285" s="3"/>
    </row>
    <row r="286" spans="1:17" x14ac:dyDescent="0.2">
      <c r="A286" s="4"/>
      <c r="B286" s="3"/>
      <c r="C286" s="3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3"/>
      <c r="O286" s="3"/>
      <c r="P286" s="3"/>
      <c r="Q286" s="3"/>
    </row>
    <row r="287" spans="1:17" x14ac:dyDescent="0.2">
      <c r="A287" s="4"/>
      <c r="B287" s="3"/>
      <c r="C287" s="3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3"/>
      <c r="O287" s="3"/>
      <c r="P287" s="3"/>
      <c r="Q287" s="3"/>
    </row>
    <row r="288" spans="1:17" x14ac:dyDescent="0.2">
      <c r="A288" s="4"/>
      <c r="B288" s="3"/>
      <c r="C288" s="3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3"/>
      <c r="O288" s="3"/>
      <c r="P288" s="3"/>
      <c r="Q288" s="3"/>
    </row>
    <row r="289" spans="1:17" x14ac:dyDescent="0.2">
      <c r="A289" s="4"/>
      <c r="B289" s="3"/>
      <c r="C289" s="3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3"/>
      <c r="O289" s="3"/>
      <c r="P289" s="3"/>
      <c r="Q289" s="3"/>
    </row>
    <row r="290" spans="1:17" x14ac:dyDescent="0.2">
      <c r="A290" s="4"/>
      <c r="B290" s="3"/>
      <c r="C290" s="3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3"/>
      <c r="O290" s="3"/>
      <c r="P290" s="3"/>
      <c r="Q290" s="3"/>
    </row>
    <row r="291" spans="1:17" x14ac:dyDescent="0.2">
      <c r="A291" s="4"/>
      <c r="B291" s="3"/>
      <c r="C291" s="3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3"/>
      <c r="O291" s="3"/>
      <c r="P291" s="3"/>
      <c r="Q291" s="3"/>
    </row>
    <row r="292" spans="1:17" x14ac:dyDescent="0.2">
      <c r="A292" s="4"/>
      <c r="B292" s="3"/>
      <c r="C292" s="3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3"/>
      <c r="O292" s="3"/>
      <c r="P292" s="3"/>
      <c r="Q292" s="3"/>
    </row>
    <row r="293" spans="1:17" x14ac:dyDescent="0.2">
      <c r="A293" s="4"/>
      <c r="B293" s="3"/>
      <c r="C293" s="3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3"/>
      <c r="O293" s="3"/>
      <c r="P293" s="3"/>
      <c r="Q293" s="3"/>
    </row>
    <row r="294" spans="1:17" x14ac:dyDescent="0.2">
      <c r="A294" s="4"/>
      <c r="B294" s="3"/>
      <c r="C294" s="3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3"/>
      <c r="O294" s="3"/>
      <c r="P294" s="3"/>
      <c r="Q294" s="3"/>
    </row>
    <row r="295" spans="1:17" x14ac:dyDescent="0.2">
      <c r="A295" s="4"/>
      <c r="B295" s="7"/>
      <c r="C295" s="3"/>
      <c r="D295" s="3"/>
      <c r="E295" s="3"/>
      <c r="F295" s="3"/>
      <c r="G295" s="3"/>
      <c r="H295" s="11"/>
      <c r="I295" s="11"/>
      <c r="J295" s="11"/>
      <c r="K295" s="11"/>
      <c r="L295" s="11"/>
      <c r="M295" s="11"/>
      <c r="N295" s="11"/>
      <c r="O295" s="3"/>
      <c r="P295" s="3"/>
      <c r="Q295" s="3"/>
    </row>
    <row r="296" spans="1:17" x14ac:dyDescent="0.2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4"/>
      <c r="B298" s="339"/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"/>
      <c r="O298" s="3"/>
      <c r="P298" s="3"/>
      <c r="Q298" s="3"/>
    </row>
    <row r="299" spans="1:17" x14ac:dyDescent="0.2">
      <c r="A299" s="4"/>
      <c r="B299" s="340"/>
      <c r="C299" s="340"/>
      <c r="D299" s="355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"/>
      <c r="P299" s="3"/>
      <c r="Q299" s="3"/>
    </row>
    <row r="300" spans="1:17" x14ac:dyDescent="0.2">
      <c r="A300" s="4"/>
      <c r="B300" s="7"/>
      <c r="C300" s="7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3"/>
      <c r="P300" s="3"/>
      <c r="Q300" s="3"/>
    </row>
    <row r="301" spans="1:17" x14ac:dyDescent="0.2">
      <c r="A301" s="10"/>
      <c r="B301" s="9"/>
      <c r="C301" s="9"/>
      <c r="D301" s="3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3"/>
      <c r="P301" s="3"/>
      <c r="Q301" s="3"/>
    </row>
    <row r="302" spans="1:17" x14ac:dyDescent="0.2">
      <c r="A302" s="10"/>
      <c r="B302" s="9"/>
      <c r="C302" s="9"/>
      <c r="D302" s="3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3"/>
      <c r="P302" s="3"/>
      <c r="Q302" s="3"/>
    </row>
    <row r="303" spans="1:17" x14ac:dyDescent="0.2">
      <c r="A303" s="10"/>
      <c r="B303" s="9"/>
      <c r="C303" s="9"/>
      <c r="D303" s="3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3"/>
      <c r="P303" s="3"/>
      <c r="Q303" s="3"/>
    </row>
    <row r="304" spans="1:17" x14ac:dyDescent="0.2">
      <c r="A304" s="10"/>
      <c r="B304" s="9"/>
      <c r="C304" s="9"/>
      <c r="D304" s="3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3"/>
      <c r="P304" s="3"/>
      <c r="Q304" s="3"/>
    </row>
    <row r="305" spans="1:17" x14ac:dyDescent="0.2">
      <c r="A305" s="10"/>
      <c r="B305" s="9"/>
      <c r="C305" s="9"/>
      <c r="D305" s="3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3"/>
      <c r="P305" s="3"/>
      <c r="Q305" s="3"/>
    </row>
    <row r="306" spans="1:17" x14ac:dyDescent="0.2">
      <c r="A306" s="10"/>
      <c r="B306" s="9"/>
      <c r="C306" s="9"/>
      <c r="D306" s="3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3"/>
      <c r="P306" s="3"/>
      <c r="Q306" s="3"/>
    </row>
    <row r="307" spans="1:17" x14ac:dyDescent="0.2">
      <c r="A307" s="10"/>
      <c r="B307" s="9"/>
      <c r="C307" s="9"/>
      <c r="D307" s="3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3"/>
      <c r="P307" s="3"/>
      <c r="Q307" s="3"/>
    </row>
    <row r="308" spans="1:17" x14ac:dyDescent="0.2">
      <c r="A308" s="10"/>
      <c r="B308" s="9"/>
      <c r="C308" s="9"/>
      <c r="D308" s="3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3"/>
      <c r="P308" s="3"/>
      <c r="Q308" s="3"/>
    </row>
    <row r="309" spans="1:17" x14ac:dyDescent="0.2">
      <c r="A309" s="10"/>
      <c r="B309" s="9"/>
      <c r="C309" s="9"/>
      <c r="D309" s="3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3"/>
      <c r="P309" s="3"/>
      <c r="Q309" s="3"/>
    </row>
    <row r="310" spans="1:17" x14ac:dyDescent="0.2">
      <c r="A310" s="10"/>
      <c r="B310" s="9"/>
      <c r="C310" s="9"/>
      <c r="D310" s="3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3"/>
      <c r="P310" s="3"/>
      <c r="Q310" s="3"/>
    </row>
    <row r="311" spans="1:17" x14ac:dyDescent="0.2">
      <c r="A311" s="10"/>
      <c r="B311" s="9"/>
      <c r="C311" s="9"/>
      <c r="D311" s="3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3"/>
      <c r="P311" s="3"/>
      <c r="Q311" s="3"/>
    </row>
    <row r="312" spans="1:17" x14ac:dyDescent="0.2">
      <c r="A312" s="10"/>
      <c r="B312" s="9"/>
      <c r="C312" s="9"/>
      <c r="D312" s="3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3"/>
      <c r="P312" s="3"/>
      <c r="Q312" s="3"/>
    </row>
    <row r="313" spans="1:17" x14ac:dyDescent="0.2">
      <c r="A313" s="10"/>
      <c r="B313" s="9"/>
      <c r="C313" s="9"/>
      <c r="D313" s="3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3"/>
      <c r="P313" s="3"/>
      <c r="Q313" s="3"/>
    </row>
    <row r="314" spans="1:17" x14ac:dyDescent="0.2">
      <c r="A314" s="10"/>
      <c r="B314" s="9"/>
      <c r="C314" s="9"/>
      <c r="D314" s="3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3"/>
      <c r="P314" s="3"/>
      <c r="Q314" s="3"/>
    </row>
    <row r="315" spans="1:17" x14ac:dyDescent="0.2">
      <c r="A315" s="10"/>
      <c r="B315" s="9"/>
      <c r="C315" s="9"/>
      <c r="D315" s="3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3"/>
      <c r="P315" s="3"/>
      <c r="Q315" s="3"/>
    </row>
    <row r="316" spans="1:17" x14ac:dyDescent="0.2">
      <c r="A316" s="10"/>
      <c r="B316" s="9"/>
      <c r="C316" s="9"/>
      <c r="D316" s="3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3"/>
      <c r="P316" s="3"/>
      <c r="Q316" s="3"/>
    </row>
    <row r="317" spans="1:17" x14ac:dyDescent="0.2">
      <c r="A317" s="10"/>
      <c r="B317" s="9"/>
      <c r="C317" s="9"/>
      <c r="D317" s="3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3"/>
      <c r="P317" s="3"/>
      <c r="Q317" s="3"/>
    </row>
    <row r="318" spans="1:17" x14ac:dyDescent="0.2">
      <c r="A318" s="10"/>
      <c r="B318" s="9"/>
      <c r="C318" s="9"/>
      <c r="D318" s="3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3"/>
      <c r="P318" s="3"/>
      <c r="Q318" s="3"/>
    </row>
    <row r="319" spans="1:17" x14ac:dyDescent="0.2">
      <c r="A319" s="10"/>
      <c r="B319" s="9"/>
      <c r="C319" s="9"/>
      <c r="D319" s="3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3"/>
      <c r="P319" s="3"/>
      <c r="Q319" s="3"/>
    </row>
    <row r="320" spans="1:17" x14ac:dyDescent="0.2">
      <c r="A320" s="10"/>
      <c r="B320" s="9"/>
      <c r="C320" s="9"/>
      <c r="D320" s="3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3"/>
      <c r="P320" s="3"/>
      <c r="Q320" s="3"/>
    </row>
    <row r="321" spans="1:17" x14ac:dyDescent="0.2">
      <c r="A321" s="10"/>
      <c r="B321" s="9"/>
      <c r="C321" s="9"/>
      <c r="D321" s="3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3"/>
      <c r="P321" s="3"/>
      <c r="Q321" s="3"/>
    </row>
    <row r="322" spans="1:17" x14ac:dyDescent="0.2">
      <c r="A322" s="10"/>
      <c r="B322" s="9"/>
      <c r="C322" s="9"/>
      <c r="D322" s="3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3"/>
      <c r="P322" s="3"/>
      <c r="Q322" s="3"/>
    </row>
    <row r="323" spans="1:17" x14ac:dyDescent="0.2">
      <c r="A323" s="10"/>
      <c r="B323" s="9"/>
      <c r="C323" s="9"/>
      <c r="D323" s="3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3"/>
      <c r="P323" s="3"/>
      <c r="Q323" s="3"/>
    </row>
    <row r="324" spans="1:17" x14ac:dyDescent="0.2">
      <c r="A324" s="4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"/>
      <c r="B325" s="356"/>
      <c r="C325" s="357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"/>
      <c r="O325" s="3"/>
      <c r="P325" s="3"/>
      <c r="Q325" s="3"/>
    </row>
    <row r="326" spans="1:17" x14ac:dyDescent="0.2">
      <c r="A326" s="4"/>
      <c r="B326" s="357"/>
      <c r="C326" s="35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3"/>
      <c r="O326" s="3"/>
      <c r="P326" s="3"/>
      <c r="Q326" s="3"/>
    </row>
    <row r="327" spans="1:17" x14ac:dyDescent="0.2">
      <c r="A327" s="4"/>
      <c r="B327" s="358"/>
      <c r="C327" s="358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3"/>
      <c r="O327" s="3"/>
      <c r="P327" s="3"/>
      <c r="Q327" s="3"/>
    </row>
    <row r="328" spans="1:17" x14ac:dyDescent="0.2">
      <c r="A328" s="4"/>
      <c r="B328" s="358"/>
      <c r="C328" s="35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3"/>
      <c r="O328" s="3"/>
      <c r="P328" s="3"/>
      <c r="Q328" s="3"/>
    </row>
    <row r="329" spans="1:17" x14ac:dyDescent="0.2">
      <c r="A329" s="4"/>
      <c r="B329" s="358"/>
      <c r="C329" s="358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3"/>
      <c r="O329" s="3"/>
      <c r="P329" s="3"/>
      <c r="Q329" s="3"/>
    </row>
    <row r="330" spans="1:17" x14ac:dyDescent="0.2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4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4"/>
      <c r="B407" s="356"/>
      <c r="C407" s="357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"/>
      <c r="O407" s="3"/>
      <c r="P407" s="3"/>
      <c r="Q407" s="3"/>
    </row>
    <row r="408" spans="1:17" x14ac:dyDescent="0.2">
      <c r="A408" s="4"/>
      <c r="B408" s="357"/>
      <c r="C408" s="35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3"/>
      <c r="O408" s="3"/>
      <c r="P408" s="3"/>
      <c r="Q408" s="3"/>
    </row>
    <row r="409" spans="1:17" x14ac:dyDescent="0.2">
      <c r="A409" s="4"/>
      <c r="B409" s="358"/>
      <c r="C409" s="358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3"/>
      <c r="O409" s="3"/>
      <c r="P409" s="3"/>
      <c r="Q409" s="3"/>
    </row>
    <row r="410" spans="1:17" x14ac:dyDescent="0.2">
      <c r="A410" s="4"/>
      <c r="B410" s="358"/>
      <c r="C410" s="35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3"/>
      <c r="O410" s="3"/>
      <c r="P410" s="3"/>
      <c r="Q410" s="3"/>
    </row>
    <row r="411" spans="1:17" x14ac:dyDescent="0.2">
      <c r="A411" s="4"/>
      <c r="B411" s="358"/>
      <c r="C411" s="358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3"/>
      <c r="O411" s="3"/>
      <c r="P411" s="3"/>
      <c r="Q411" s="3"/>
    </row>
    <row r="412" spans="1:17" x14ac:dyDescent="0.2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4"/>
      <c r="B413" s="339"/>
      <c r="C413" s="339"/>
      <c r="D413" s="339"/>
      <c r="E413" s="339"/>
      <c r="F413" s="339"/>
      <c r="G413" s="339"/>
      <c r="H413" s="339"/>
      <c r="I413" s="339"/>
      <c r="J413" s="339"/>
      <c r="K413" s="339"/>
      <c r="L413" s="339"/>
      <c r="M413" s="339"/>
      <c r="N413" s="3"/>
      <c r="O413" s="3"/>
      <c r="P413" s="3"/>
      <c r="Q413" s="3"/>
    </row>
    <row r="414" spans="1:17" x14ac:dyDescent="0.2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</sheetData>
  <mergeCells count="94">
    <mergeCell ref="B41:C41"/>
    <mergeCell ref="B55:M55"/>
    <mergeCell ref="B8:M8"/>
    <mergeCell ref="B6:M7"/>
    <mergeCell ref="F10:M11"/>
    <mergeCell ref="B27:C27"/>
    <mergeCell ref="B2:M2"/>
    <mergeCell ref="J26:K27"/>
    <mergeCell ref="B29:B40"/>
    <mergeCell ref="B63:B65"/>
    <mergeCell ref="D103:E103"/>
    <mergeCell ref="B61:C62"/>
    <mergeCell ref="B42:B53"/>
    <mergeCell ref="B54:C54"/>
    <mergeCell ref="B66:B68"/>
    <mergeCell ref="E77:F77"/>
    <mergeCell ref="D60:E60"/>
    <mergeCell ref="G76:J76"/>
    <mergeCell ref="F103:I103"/>
    <mergeCell ref="I77:J77"/>
    <mergeCell ref="D26:E26"/>
    <mergeCell ref="F26:I26"/>
    <mergeCell ref="H407:I407"/>
    <mergeCell ref="B327:C327"/>
    <mergeCell ref="F407:G407"/>
    <mergeCell ref="B407:C408"/>
    <mergeCell ref="N2:O2"/>
    <mergeCell ref="D27:E27"/>
    <mergeCell ref="F27:G27"/>
    <mergeCell ref="H27:I27"/>
    <mergeCell ref="F15:L16"/>
    <mergeCell ref="F13:L14"/>
    <mergeCell ref="F104:G104"/>
    <mergeCell ref="E76:F76"/>
    <mergeCell ref="B76:D76"/>
    <mergeCell ref="D407:E407"/>
    <mergeCell ref="B238:B240"/>
    <mergeCell ref="B241:B243"/>
    <mergeCell ref="D174:E174"/>
    <mergeCell ref="B205:M205"/>
    <mergeCell ref="B106:C106"/>
    <mergeCell ref="J60:K61"/>
    <mergeCell ref="B174:C174"/>
    <mergeCell ref="B108:C108"/>
    <mergeCell ref="D104:E104"/>
    <mergeCell ref="G77:H77"/>
    <mergeCell ref="F60:I60"/>
    <mergeCell ref="D61:E61"/>
    <mergeCell ref="B104:C105"/>
    <mergeCell ref="L174:M174"/>
    <mergeCell ref="J174:K174"/>
    <mergeCell ref="B176:B187"/>
    <mergeCell ref="B107:C107"/>
    <mergeCell ref="F174:G174"/>
    <mergeCell ref="H61:I61"/>
    <mergeCell ref="H116:I116"/>
    <mergeCell ref="K76:L77"/>
    <mergeCell ref="H236:I236"/>
    <mergeCell ref="L236:M236"/>
    <mergeCell ref="J103:K104"/>
    <mergeCell ref="H104:I104"/>
    <mergeCell ref="F325:G325"/>
    <mergeCell ref="I299:J299"/>
    <mergeCell ref="J236:K236"/>
    <mergeCell ref="B299:D299"/>
    <mergeCell ref="E299:F299"/>
    <mergeCell ref="H325:I325"/>
    <mergeCell ref="B298:M298"/>
    <mergeCell ref="D236:E236"/>
    <mergeCell ref="F236:G236"/>
    <mergeCell ref="B236:C237"/>
    <mergeCell ref="B203:M203"/>
    <mergeCell ref="B204:M204"/>
    <mergeCell ref="B201:C201"/>
    <mergeCell ref="M299:N299"/>
    <mergeCell ref="B188:C188"/>
    <mergeCell ref="B189:B200"/>
    <mergeCell ref="B202:M202"/>
    <mergeCell ref="F61:G61"/>
    <mergeCell ref="J325:K325"/>
    <mergeCell ref="K299:L299"/>
    <mergeCell ref="B413:M413"/>
    <mergeCell ref="B328:C328"/>
    <mergeCell ref="B329:C329"/>
    <mergeCell ref="L325:M325"/>
    <mergeCell ref="B411:C411"/>
    <mergeCell ref="B409:C409"/>
    <mergeCell ref="J407:K407"/>
    <mergeCell ref="B410:C410"/>
    <mergeCell ref="D325:E325"/>
    <mergeCell ref="L407:M407"/>
    <mergeCell ref="B325:C326"/>
    <mergeCell ref="G299:H299"/>
    <mergeCell ref="H174:I174"/>
  </mergeCells>
  <pageMargins left="0.75" right="0.75" top="1" bottom="0.48" header="0" footer="0"/>
  <pageSetup paperSize="9" scale="54" orientation="portrait" horizontalDpi="300" verticalDpi="300" r:id="rId1"/>
  <headerFooter alignWithMargins="0"/>
  <rowBreaks count="2" manualBreakCount="2">
    <brk id="110" min="1" max="11" man="1"/>
    <brk id="16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Mar 12 N°OP</vt:lpstr>
      <vt:lpstr>Mar 12 $OP </vt:lpstr>
      <vt:lpstr>Mar 12 US$OP</vt:lpstr>
      <vt:lpstr>'Mar 12 $OP '!Área_de_impresión</vt:lpstr>
      <vt:lpstr>'Mar 12 US$OP'!Área_de_impresión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2012-04-03T14:09:08Z</dcterms:created>
  <dcterms:modified xsi:type="dcterms:W3CDTF">2012-04-25T19:11:06Z</dcterms:modified>
</cp:coreProperties>
</file>